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2BDA64B7-575B-48CE-ACF9-897435F9C067}" xr6:coauthVersionLast="47" xr6:coauthVersionMax="47" xr10:uidLastSave="{00000000-0000-0000-0000-000000000000}"/>
  <bookViews>
    <workbookView xWindow="-108" yWindow="-108" windowWidth="23256" windowHeight="12576" tabRatio="896" activeTab="4" xr2:uid="{00000000-000D-0000-FFFF-FFFF00000000}"/>
  </bookViews>
  <sheets>
    <sheet name="leden 2022" sheetId="47" r:id="rId1"/>
    <sheet name="únor 2022" sheetId="48" r:id="rId2"/>
    <sheet name="březen 2022" sheetId="49" r:id="rId3"/>
    <sheet name="duben 2022" sheetId="50" r:id="rId4"/>
    <sheet name="květen 2022" sheetId="51" r:id="rId5"/>
  </sheets>
  <definedNames>
    <definedName name="i_01_001_001" localSheetId="2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1">#REF!</definedName>
    <definedName name="i_01_001_001">#REF!</definedName>
    <definedName name="i_01_002_001" localSheetId="2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1">#REF!</definedName>
    <definedName name="i_01_002_001">#REF!</definedName>
    <definedName name="i_01_002_002" localSheetId="2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1">#REF!</definedName>
    <definedName name="i_01_002_002">#REF!</definedName>
    <definedName name="i_01_003_001" localSheetId="2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1">#REF!</definedName>
    <definedName name="i_01_003_001">#REF!</definedName>
    <definedName name="i_01_003_002" localSheetId="2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1">#REF!</definedName>
    <definedName name="i_01_003_002">#REF!</definedName>
    <definedName name="i_01_003_003" localSheetId="2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1">#REF!</definedName>
    <definedName name="i_01_003_003">#REF!</definedName>
    <definedName name="i_01_004_001" localSheetId="2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1">#REF!</definedName>
    <definedName name="i_01_004_001">#REF!</definedName>
    <definedName name="i_01_004_002" localSheetId="2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1">#REF!</definedName>
    <definedName name="i_01_004_002">#REF!</definedName>
    <definedName name="i_01_004_003" localSheetId="2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1">#REF!</definedName>
    <definedName name="i_01_004_003">#REF!</definedName>
    <definedName name="i_01_005_001" localSheetId="2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1">#REF!</definedName>
    <definedName name="i_01_005_001">#REF!</definedName>
    <definedName name="i_01_005_002" localSheetId="2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1">#REF!</definedName>
    <definedName name="i_01_005_002">#REF!</definedName>
    <definedName name="i_01_006_001" localSheetId="2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1">#REF!</definedName>
    <definedName name="i_01_006_001">#REF!</definedName>
    <definedName name="i_01_007_001" localSheetId="2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1">#REF!</definedName>
    <definedName name="i_01_007_001">#REF!</definedName>
    <definedName name="i_01_008_001" localSheetId="2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1">#REF!</definedName>
    <definedName name="i_01_008_001">#REF!</definedName>
    <definedName name="i_01_009_001" localSheetId="2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1">#REF!</definedName>
    <definedName name="i_01_009_001">#REF!</definedName>
    <definedName name="i_01_009_002" localSheetId="2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1">#REF!</definedName>
    <definedName name="i_01_009_002">#REF!</definedName>
    <definedName name="i_01_010_001" localSheetId="2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1">#REF!</definedName>
    <definedName name="i_01_010_001">#REF!</definedName>
    <definedName name="i_01_010_002" localSheetId="2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1">#REF!</definedName>
    <definedName name="i_01_010_002">#REF!</definedName>
    <definedName name="i_01_011_001" localSheetId="2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1">#REF!</definedName>
    <definedName name="i_01_011_001">#REF!</definedName>
    <definedName name="i_01_011_002" localSheetId="2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1">#REF!</definedName>
    <definedName name="i_01_011_002">#REF!</definedName>
    <definedName name="i_01_012_001" localSheetId="2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1">#REF!</definedName>
    <definedName name="i_01_012_001">#REF!</definedName>
    <definedName name="i_01_012_002" localSheetId="2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1">#REF!</definedName>
    <definedName name="i_01_012_002">#REF!</definedName>
    <definedName name="i_01_013_001" localSheetId="2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1">#REF!</definedName>
    <definedName name="i_01_013_001">#REF!</definedName>
    <definedName name="i_01_013_002" localSheetId="2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1">#REF!</definedName>
    <definedName name="i_01_013_002">#REF!</definedName>
    <definedName name="i_01_014_001" localSheetId="2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1">#REF!</definedName>
    <definedName name="i_01_014_001">#REF!</definedName>
    <definedName name="i_01_014_002" localSheetId="2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1">#REF!</definedName>
    <definedName name="i_01_014_002">#REF!</definedName>
    <definedName name="i_01_015_001" localSheetId="2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1">#REF!</definedName>
    <definedName name="i_01_015_001">#REF!</definedName>
    <definedName name="i_01_015_002" localSheetId="2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1">#REF!</definedName>
    <definedName name="i_01_015_002">#REF!</definedName>
    <definedName name="i_01_016_001" localSheetId="2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1">#REF!</definedName>
    <definedName name="i_01_016_001">#REF!</definedName>
    <definedName name="i_01_016_002" localSheetId="2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1">#REF!</definedName>
    <definedName name="i_01_016_002">#REF!</definedName>
    <definedName name="i_01_017_001" localSheetId="2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1">#REF!</definedName>
    <definedName name="i_01_017_001">#REF!</definedName>
    <definedName name="i_01_017_002" localSheetId="2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1">#REF!</definedName>
    <definedName name="i_01_017_002">#REF!</definedName>
    <definedName name="i_01_018_001" localSheetId="2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1">#REF!</definedName>
    <definedName name="i_01_018_001">#REF!</definedName>
    <definedName name="i_01_018_002" localSheetId="2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1">#REF!</definedName>
    <definedName name="i_01_018_002">#REF!</definedName>
    <definedName name="i_01_019_001" localSheetId="2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1">#REF!</definedName>
    <definedName name="i_01_019_001">#REF!</definedName>
    <definedName name="i_01_019_002" localSheetId="2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1">#REF!</definedName>
    <definedName name="i_01_019_002">#REF!</definedName>
    <definedName name="i_01_020_001" localSheetId="2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1">#REF!</definedName>
    <definedName name="i_01_020_001">#REF!</definedName>
    <definedName name="i_01_020_002" localSheetId="2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1">#REF!</definedName>
    <definedName name="i_01_020_002">#REF!</definedName>
    <definedName name="i_01_021_001" localSheetId="2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1">#REF!</definedName>
    <definedName name="i_01_021_001">#REF!</definedName>
    <definedName name="i_01_021_002" localSheetId="2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1">#REF!</definedName>
    <definedName name="i_01_021_002">#REF!</definedName>
    <definedName name="i_01_022_001" localSheetId="2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1">#REF!</definedName>
    <definedName name="i_01_022_001">#REF!</definedName>
    <definedName name="i_01_022_002" localSheetId="2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1">#REF!</definedName>
    <definedName name="i_01_022_002">#REF!</definedName>
    <definedName name="i_01_023_001" localSheetId="2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1">#REF!</definedName>
    <definedName name="i_01_023_001">#REF!</definedName>
    <definedName name="i_01_023_002" localSheetId="2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1">#REF!</definedName>
    <definedName name="i_01_023_002">#REF!</definedName>
    <definedName name="i_01_024_001" localSheetId="2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1">#REF!</definedName>
    <definedName name="i_01_024_001">#REF!</definedName>
    <definedName name="i_01_024_002" localSheetId="2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1">#REF!</definedName>
    <definedName name="i_01_024_002">#REF!</definedName>
    <definedName name="i_01_025_001" localSheetId="2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1">#REF!</definedName>
    <definedName name="i_01_025_001">#REF!</definedName>
    <definedName name="i_01_025_002" localSheetId="2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1">#REF!</definedName>
    <definedName name="i_01_025_002">#REF!</definedName>
    <definedName name="i_01_026_001" localSheetId="2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1">#REF!</definedName>
    <definedName name="i_01_026_001">#REF!</definedName>
    <definedName name="i_01_026_002" localSheetId="2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1">#REF!</definedName>
    <definedName name="i_01_026_002">#REF!</definedName>
    <definedName name="i_01_027_001" localSheetId="2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1">#REF!</definedName>
    <definedName name="i_01_027_001">#REF!</definedName>
    <definedName name="i_01_027_002" localSheetId="2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1">#REF!</definedName>
    <definedName name="i_01_027_002">#REF!</definedName>
    <definedName name="i_01_028_001" localSheetId="2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1">#REF!</definedName>
    <definedName name="i_01_028_001">#REF!</definedName>
    <definedName name="i_01_028_002" localSheetId="2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1">#REF!</definedName>
    <definedName name="i_01_028_002">#REF!</definedName>
    <definedName name="i_01_029_001" localSheetId="2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1">#REF!</definedName>
    <definedName name="i_01_029_001">#REF!</definedName>
    <definedName name="i_01_029_002" localSheetId="2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1">#REF!</definedName>
    <definedName name="i_01_029_002">#REF!</definedName>
    <definedName name="i_01_030_001" localSheetId="2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1">#REF!</definedName>
    <definedName name="i_01_030_001">#REF!</definedName>
    <definedName name="i_01_030_002" localSheetId="2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1">#REF!</definedName>
    <definedName name="i_01_030_002">#REF!</definedName>
    <definedName name="i_01_031_001" localSheetId="2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1">#REF!</definedName>
    <definedName name="i_01_031_001">#REF!</definedName>
    <definedName name="i_01_031_002" localSheetId="2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1">#REF!</definedName>
    <definedName name="i_01_031_002">#REF!</definedName>
    <definedName name="i_01_032_001" localSheetId="2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1">#REF!</definedName>
    <definedName name="i_01_032_001">#REF!</definedName>
    <definedName name="i_01_032_002" localSheetId="2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1">#REF!</definedName>
    <definedName name="i_01_032_002">#REF!</definedName>
    <definedName name="i_01_033_001" localSheetId="2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1">#REF!</definedName>
    <definedName name="i_01_033_001">#REF!</definedName>
    <definedName name="i_01_033_002" localSheetId="2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1">#REF!</definedName>
    <definedName name="i_01_033_002">#REF!</definedName>
    <definedName name="i_01_034_001" localSheetId="2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1">#REF!</definedName>
    <definedName name="i_01_034_001">#REF!</definedName>
    <definedName name="i_01_034_002" localSheetId="2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1">#REF!</definedName>
    <definedName name="i_01_034_002">#REF!</definedName>
    <definedName name="i_01_035_001" localSheetId="2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1">#REF!</definedName>
    <definedName name="i_01_035_001">#REF!</definedName>
    <definedName name="i_01_035_002" localSheetId="2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1">#REF!</definedName>
    <definedName name="i_01_035_002">#REF!</definedName>
    <definedName name="i_01_036_001" localSheetId="2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1">#REF!</definedName>
    <definedName name="i_01_036_001">#REF!</definedName>
    <definedName name="i_01_036_002" localSheetId="2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1">#REF!</definedName>
    <definedName name="i_01_036_002">#REF!</definedName>
    <definedName name="i_01_037_001" localSheetId="2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1">#REF!</definedName>
    <definedName name="i_01_037_001">#REF!</definedName>
    <definedName name="i_01_037_002" localSheetId="2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1">#REF!</definedName>
    <definedName name="i_01_037_002">#REF!</definedName>
    <definedName name="i_01_038_001" localSheetId="2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1">#REF!</definedName>
    <definedName name="i_01_038_001">#REF!</definedName>
    <definedName name="i_01_038_002" localSheetId="2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1">#REF!</definedName>
    <definedName name="i_01_038_002">#REF!</definedName>
    <definedName name="i_01_039_001" localSheetId="2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1">#REF!</definedName>
    <definedName name="i_01_039_001">#REF!</definedName>
    <definedName name="i_01_039_002" localSheetId="2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1">#REF!</definedName>
    <definedName name="i_01_039_002">#REF!</definedName>
    <definedName name="i_01_040_001" localSheetId="2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1">#REF!</definedName>
    <definedName name="i_01_040_001">#REF!</definedName>
    <definedName name="i_01_040_002" localSheetId="2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1">#REF!</definedName>
    <definedName name="i_01_040_002">#REF!</definedName>
    <definedName name="i_01_040_003" localSheetId="2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1">#REF!</definedName>
    <definedName name="i_01_040_003">#REF!</definedName>
    <definedName name="id_DVP" localSheetId="2">#REF!</definedName>
    <definedName name="id_DVP" localSheetId="3">#REF!</definedName>
    <definedName name="id_DVP" localSheetId="4">#REF!</definedName>
    <definedName name="id_DVP" localSheetId="0">#REF!</definedName>
    <definedName name="id_DVP" localSheetId="1">#REF!</definedName>
    <definedName name="id_DVP">#REF!</definedName>
    <definedName name="id_ICO" localSheetId="2">#REF!</definedName>
    <definedName name="id_ICO" localSheetId="3">#REF!</definedName>
    <definedName name="id_ICO" localSheetId="4">#REF!</definedName>
    <definedName name="id_ICO" localSheetId="0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51" l="1"/>
  <c r="E30" i="51"/>
  <c r="E27" i="51"/>
  <c r="E24" i="51"/>
  <c r="E21" i="51"/>
  <c r="E27" i="50"/>
  <c r="E20" i="51" l="1"/>
  <c r="F28" i="51" s="1"/>
  <c r="D48" i="50"/>
  <c r="E30" i="50"/>
  <c r="E24" i="50"/>
  <c r="E21" i="50"/>
  <c r="D48" i="49"/>
  <c r="E30" i="49"/>
  <c r="E27" i="49"/>
  <c r="E24" i="49"/>
  <c r="E21" i="49"/>
  <c r="D48" i="48"/>
  <c r="E30" i="48"/>
  <c r="E27" i="48"/>
  <c r="E24" i="48"/>
  <c r="E21" i="48"/>
  <c r="D48" i="47"/>
  <c r="E30" i="47"/>
  <c r="E27" i="47"/>
  <c r="E24" i="47"/>
  <c r="E21" i="47"/>
  <c r="F35" i="51" l="1"/>
  <c r="F23" i="51"/>
  <c r="F21" i="51" s="1"/>
  <c r="F25" i="51"/>
  <c r="F29" i="51"/>
  <c r="F27" i="51" s="1"/>
  <c r="F31" i="51"/>
  <c r="F26" i="51"/>
  <c r="F32" i="51"/>
  <c r="F33" i="51"/>
  <c r="F34" i="51"/>
  <c r="E20" i="50"/>
  <c r="F32" i="50" s="1"/>
  <c r="E20" i="49"/>
  <c r="F32" i="49" s="1"/>
  <c r="E20" i="48"/>
  <c r="F35" i="48" s="1"/>
  <c r="E20" i="47"/>
  <c r="F33" i="47" s="1"/>
  <c r="F24" i="51" l="1"/>
  <c r="F30" i="51"/>
  <c r="F35" i="50"/>
  <c r="F28" i="50"/>
  <c r="F29" i="50"/>
  <c r="F23" i="50"/>
  <c r="F21" i="50" s="1"/>
  <c r="F31" i="50"/>
  <c r="F26" i="50"/>
  <c r="F25" i="50"/>
  <c r="F33" i="50"/>
  <c r="F34" i="50"/>
  <c r="F28" i="49"/>
  <c r="F35" i="49"/>
  <c r="F33" i="49"/>
  <c r="F34" i="49"/>
  <c r="F29" i="49"/>
  <c r="F25" i="49"/>
  <c r="F31" i="49"/>
  <c r="F23" i="49"/>
  <c r="F21" i="49" s="1"/>
  <c r="F26" i="49"/>
  <c r="F32" i="48"/>
  <c r="F23" i="48"/>
  <c r="F21" i="48" s="1"/>
  <c r="F28" i="48"/>
  <c r="F31" i="48"/>
  <c r="F26" i="48"/>
  <c r="F25" i="48"/>
  <c r="F24" i="48" s="1"/>
  <c r="F29" i="48"/>
  <c r="F34" i="48"/>
  <c r="F33" i="48"/>
  <c r="F25" i="47"/>
  <c r="F28" i="47"/>
  <c r="F29" i="47"/>
  <c r="F35" i="47"/>
  <c r="F32" i="47"/>
  <c r="F31" i="47"/>
  <c r="F30" i="47" s="1"/>
  <c r="F23" i="47"/>
  <c r="F21" i="47" s="1"/>
  <c r="F26" i="47"/>
  <c r="F24" i="47" s="1"/>
  <c r="F34" i="47"/>
  <c r="F20" i="51" l="1"/>
  <c r="F24" i="50"/>
  <c r="F30" i="50"/>
  <c r="F27" i="50"/>
  <c r="F24" i="49"/>
  <c r="F27" i="49"/>
  <c r="F30" i="49"/>
  <c r="F30" i="48"/>
  <c r="F27" i="48"/>
  <c r="F27" i="47"/>
  <c r="F20" i="47"/>
  <c r="F20" i="50" l="1"/>
  <c r="F20" i="49"/>
  <c r="F20" i="48"/>
</calcChain>
</file>

<file path=xl/sharedStrings.xml><?xml version="1.0" encoding="utf-8"?>
<sst xmlns="http://schemas.openxmlformats.org/spreadsheetml/2006/main" count="270" uniqueCount="51">
  <si>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</si>
  <si>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</si>
  <si>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</si>
  <si>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Forma fondu</t>
  </si>
  <si>
    <t>otevřený podílový fond</t>
  </si>
  <si>
    <t>Měna</t>
  </si>
  <si>
    <t>CZK</t>
  </si>
  <si>
    <t>Typ fondu</t>
  </si>
  <si>
    <t>speciální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</si>
  <si>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</si>
  <si>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</si>
  <si>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</si>
  <si>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</si>
  <si>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</si>
  <si>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</si>
  <si>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</si>
  <si>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</si>
  <si>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</si>
  <si>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</si>
  <si>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</si>
  <si>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</si>
  <si>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</si>
  <si>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</si>
  <si>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</si>
  <si>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</si>
  <si>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</si>
  <si>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</si>
  <si>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</si>
  <si>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</si>
  <si>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</si>
  <si>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</si>
  <si>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</si>
  <si>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</si>
  <si>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</si>
  <si>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</si>
  <si>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</si>
  <si>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Raiffeisen investiční společnost a.s.
Praha 4, Hvězdova 1716/2b, PSČ 140 78, IČ: 29146739
zapsaná v obchodním rejstříku vedeném Městským soudem v Praze, oddíl B, vložka 18837
http://www.rfis.cz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</si>
  <si>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</si>
  <si>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</si>
  <si>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</si>
  <si>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zajištěný fond 103</t>
  </si>
  <si>
    <t>CZ0008475860</t>
  </si>
  <si>
    <t>ISIN</t>
  </si>
  <si>
    <t>Státní bezkupónové dluhopisy a ostatní cenné papíry</t>
  </si>
  <si>
    <t>přijímané centrální bankou k refinancování</t>
  </si>
  <si>
    <t>Vydané vládními institucemi</t>
  </si>
  <si>
    <t>za období 1.1. - 31.1.2022</t>
  </si>
  <si>
    <t>za období 1.2. - 28.2.2022</t>
  </si>
  <si>
    <t>za období 1.3. - 31.3.2022</t>
  </si>
  <si>
    <t>za období 1.4. - 30.4.2022</t>
  </si>
  <si>
    <t>za období 1.5. - 31.5.2022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</si>
</sst>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0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right" vertical="center" inden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8" fillId="0" borderId="20" xfId="1" applyFont="1" applyFill="1" applyBorder="1" applyAlignment="1">
      <alignment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0" fillId="0" borderId="31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0" fontId="1" fillId="0" borderId="33" xfId="1" applyFont="1" applyFill="1" applyBorder="1" applyAlignment="1">
      <alignment horizontal="left" vertical="center" indent="1"/>
    </xf>
    <xf numFmtId="0" fontId="17" fillId="0" borderId="1" xfId="1" applyFont="1" applyFill="1" applyBorder="1" applyAlignment="1" applyProtection="1">
      <alignment horizontal="center" vertical="center" wrapText="1"/>
    </xf>
    <xf numFmtId="3" fontId="1" fillId="0" borderId="34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9" fillId="0" borderId="0" xfId="1" applyNumberFormat="1" applyFont="1" applyFill="1" applyBorder="1" applyAlignment="1" applyProtection="1">
      <alignment vertical="center" wrapText="1"/>
    </xf>
    <xf numFmtId="4" fontId="17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2" applyFont="1" applyFill="1" applyAlignment="1">
      <alignment horizontal="centerContinuous" vertical="center" wrapText="1"/>
    </xf>
    <xf numFmtId="0" fontId="21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2" fillId="0" borderId="0" xfId="1" applyFont="1"/>
    <xf numFmtId="0" fontId="20" fillId="0" borderId="11" xfId="1" applyFont="1" applyFill="1" applyBorder="1" applyAlignment="1">
      <alignment horizontal="right" vertical="center"/>
    </xf>
    <xf numFmtId="14" fontId="20" fillId="0" borderId="14" xfId="1" applyNumberFormat="1" applyFont="1" applyFill="1" applyBorder="1" applyAlignment="1">
      <alignment horizontal="left" vertical="center"/>
    </xf>
    <xf numFmtId="0" fontId="1" fillId="0" borderId="36" xfId="1" applyFont="1" applyFill="1" applyBorder="1" applyAlignment="1">
      <alignment horizontal="left" vertical="center" indent="1"/>
    </xf>
    <xf numFmtId="0" fontId="6" fillId="0" borderId="0" xfId="0" applyFont="1" applyFill="1" applyAlignment="1" applyProtection="1">
      <alignment horizontal="left" vertical="center"/>
      <protection hidden="1"/>
    </xf>
    <xf numFmtId="1" fontId="8" fillId="0" borderId="4" xfId="0" applyNumberFormat="1" applyFont="1" applyFill="1" applyBorder="1" applyAlignment="1" applyProtection="1">
      <alignment horizontal="center"/>
      <protection locked="0"/>
    </xf>
    <xf numFmtId="0" fontId="18" fillId="0" borderId="39" xfId="1" applyFont="1" applyFill="1" applyBorder="1" applyAlignment="1">
      <alignment vertical="center" wrapText="1"/>
    </xf>
    <xf numFmtId="0" fontId="17" fillId="0" borderId="36" xfId="1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41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38" xfId="1" applyFont="1" applyFill="1" applyBorder="1" applyAlignment="1">
      <alignment horizontal="left" vertical="center" indent="1"/>
    </xf>
    <xf numFmtId="0" fontId="1" fillId="0" borderId="39" xfId="1" applyFont="1" applyBorder="1" applyAlignment="1">
      <alignment vertical="center"/>
    </xf>
    <xf numFmtId="0" fontId="1" fillId="0" borderId="11" xfId="1" applyFont="1" applyFill="1" applyBorder="1" applyAlignment="1">
      <alignment horizontal="left" vertical="center" indent="1"/>
    </xf>
    <xf numFmtId="0" fontId="1" fillId="0" borderId="12" xfId="1" applyFont="1" applyBorder="1" applyAlignment="1">
      <alignment vertical="center"/>
    </xf>
    <xf numFmtId="0" fontId="17" fillId="0" borderId="13" xfId="1" applyFont="1" applyFill="1" applyBorder="1" applyAlignment="1" applyProtection="1">
      <alignment horizontal="center" vertical="center" wrapText="1"/>
    </xf>
    <xf numFmtId="3" fontId="4" fillId="0" borderId="4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43" xfId="1" applyNumberFormat="1" applyFont="1" applyFill="1" applyBorder="1" applyAlignment="1" applyProtection="1">
      <alignment horizontal="right" vertical="center" wrapText="1" indent="2"/>
      <protection locked="0"/>
    </xf>
    <xf numFmtId="3" fontId="1" fillId="0" borderId="15" xfId="1" applyNumberFormat="1" applyBorder="1" applyAlignment="1">
      <alignment horizontal="right" indent="5"/>
    </xf>
    <xf numFmtId="3" fontId="1" fillId="0" borderId="37" xfId="1" applyNumberFormat="1" applyBorder="1" applyAlignment="1">
      <alignment horizontal="right" indent="5"/>
    </xf>
    <xf numFmtId="0" fontId="20" fillId="0" borderId="8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distributed"/>
    </xf>
    <xf numFmtId="0" fontId="20" fillId="0" borderId="30" xfId="1" applyFont="1" applyFill="1" applyBorder="1" applyAlignment="1">
      <alignment horizontal="center" vertical="distributed"/>
    </xf>
    <xf numFmtId="0" fontId="20" fillId="0" borderId="13" xfId="1" applyFont="1" applyFill="1" applyBorder="1" applyAlignment="1">
      <alignment horizontal="center" vertical="distributed"/>
    </xf>
    <xf numFmtId="3" fontId="2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/>
    </xf>
    <xf numFmtId="0" fontId="20" fillId="0" borderId="32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A6368-EFB4-49BB-941B-4B0397C3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366E9-095E-4467-8E6C-E8EDB595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11387-4CA2-455E-B4E8-4D79DBC6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1CD46-7B14-4F67-9FF1-E0359690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A10521-E7CB-4E51-9D1A-6B6540A0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5CA1-461B-419F-8599-C58EB8F53DBA}">
  <sheetPr>
    <pageSetUpPr fitToPage="1"/>
  </sheetPr>
  <dimension ref="A1:H52"/>
  <sheetViews>
    <sheetView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90" t="s">
        <v>42</v>
      </c>
      <c r="B8" s="91" t="s">
        <v>41</v>
      </c>
      <c r="C8" s="14"/>
      <c r="D8" s="15"/>
      <c r="E8" s="19" t="s">
        <v>5</v>
      </c>
      <c r="F8" s="20" t="s">
        <v>6</v>
      </c>
    </row>
    <row r="9" spans="1:6" x14ac:dyDescent="0.25">
      <c r="C9" s="14"/>
      <c r="D9" s="15"/>
      <c r="E9" s="22"/>
      <c r="F9" s="23"/>
    </row>
    <row r="10" spans="1:6" x14ac:dyDescent="0.25">
      <c r="A10" s="8" t="s">
        <v>3</v>
      </c>
      <c r="B10" s="18" t="s">
        <v>4</v>
      </c>
      <c r="C10" s="14"/>
      <c r="D10" s="15"/>
      <c r="E10" s="25" t="s">
        <v>9</v>
      </c>
      <c r="F10" s="24" t="s">
        <v>10</v>
      </c>
    </row>
    <row r="11" spans="1:6" x14ac:dyDescent="0.25">
      <c r="A11" s="21"/>
      <c r="B11" s="21"/>
      <c r="C11" s="14"/>
      <c r="D11" s="15"/>
      <c r="E11" s="16"/>
      <c r="F11" s="17"/>
    </row>
    <row r="12" spans="1:6" x14ac:dyDescent="0.25">
      <c r="A12" s="8" t="s">
        <v>7</v>
      </c>
      <c r="B12" s="24" t="s">
        <v>8</v>
      </c>
      <c r="C12" s="14"/>
      <c r="D12" s="15"/>
      <c r="E12" s="16"/>
      <c r="F12" s="17"/>
    </row>
    <row r="13" spans="1:6" x14ac:dyDescent="0.25">
      <c r="A13" s="12"/>
      <c r="B13" s="13"/>
      <c r="C13" s="14"/>
      <c r="D13" s="15"/>
      <c r="E13" s="16"/>
      <c r="F13" s="17"/>
    </row>
    <row r="14" spans="1:6" x14ac:dyDescent="0.25">
      <c r="A14" s="12"/>
      <c r="B14" s="13"/>
      <c r="C14" s="14"/>
      <c r="D14" s="15"/>
      <c r="E14" s="16"/>
      <c r="F14" s="17"/>
    </row>
    <row r="15" spans="1:6" x14ac:dyDescent="0.25">
      <c r="A15" s="12"/>
      <c r="B15" s="13"/>
      <c r="C15" s="14"/>
      <c r="D15" s="15"/>
      <c r="E15" s="16"/>
      <c r="F15" s="17"/>
    </row>
    <row r="16" spans="1:6" ht="15.6" x14ac:dyDescent="0.25">
      <c r="A16" s="26" t="s">
        <v>11</v>
      </c>
      <c r="B16" s="27"/>
      <c r="C16" s="27"/>
      <c r="D16" s="28"/>
      <c r="E16" s="28"/>
      <c r="F16" s="28"/>
    </row>
    <row r="17" spans="1:8" ht="13.8" thickBot="1" x14ac:dyDescent="0.3">
      <c r="A17" s="29"/>
      <c r="B17" s="29"/>
      <c r="C17" s="29"/>
      <c r="D17" s="30"/>
      <c r="E17" s="30"/>
      <c r="F17" s="30"/>
    </row>
    <row r="18" spans="1:8" ht="39.6" x14ac:dyDescent="0.3">
      <c r="A18" s="31" t="s">
        <v>12</v>
      </c>
      <c r="B18" s="32"/>
      <c r="C18" s="33"/>
      <c r="D18" s="34" t="s">
        <v>13</v>
      </c>
      <c r="E18" s="35" t="s">
        <v>14</v>
      </c>
      <c r="F18" s="36" t="s">
        <v>15</v>
      </c>
    </row>
    <row r="19" spans="1:8" ht="13.8" thickBot="1" x14ac:dyDescent="0.3">
      <c r="A19" s="37"/>
      <c r="B19" s="38"/>
      <c r="C19" s="39"/>
      <c r="D19" s="40"/>
      <c r="E19" s="41" t="s">
        <v>16</v>
      </c>
      <c r="F19" s="42">
        <v>44592</v>
      </c>
      <c r="G19" s="43"/>
    </row>
    <row r="20" spans="1:8" x14ac:dyDescent="0.25">
      <c r="A20" s="44" t="s">
        <v>17</v>
      </c>
      <c r="B20" s="45"/>
      <c r="C20" s="45"/>
      <c r="D20" s="46">
        <v>1</v>
      </c>
      <c r="E20" s="47">
        <f>+E24+E27+E30+E35+E21+E34</f>
        <v>758340</v>
      </c>
      <c r="F20" s="48">
        <f>+F24+F27+F30+F35+F21+F34</f>
        <v>100</v>
      </c>
    </row>
    <row r="21" spans="1:8" hidden="1" x14ac:dyDescent="0.25">
      <c r="A21" s="49" t="s">
        <v>43</v>
      </c>
      <c r="B21" s="92"/>
      <c r="C21" s="92"/>
      <c r="D21" s="93">
        <v>2</v>
      </c>
      <c r="E21" s="94">
        <f>E23</f>
        <v>0</v>
      </c>
      <c r="F21" s="95">
        <f>F23</f>
        <v>0</v>
      </c>
    </row>
    <row r="22" spans="1:8" hidden="1" x14ac:dyDescent="0.25">
      <c r="A22" s="49" t="s">
        <v>44</v>
      </c>
      <c r="B22" s="92"/>
      <c r="C22" s="92"/>
      <c r="D22" s="93"/>
      <c r="E22" s="94"/>
      <c r="F22" s="95"/>
    </row>
    <row r="23" spans="1:8" hidden="1" x14ac:dyDescent="0.25">
      <c r="A23" s="54" t="s">
        <v>45</v>
      </c>
      <c r="B23" s="92"/>
      <c r="C23" s="92"/>
      <c r="D23" s="93"/>
      <c r="E23" s="94">
        <v>0</v>
      </c>
      <c r="F23" s="95">
        <f>E23/E20*100</f>
        <v>0</v>
      </c>
    </row>
    <row r="24" spans="1:8" x14ac:dyDescent="0.25">
      <c r="A24" s="49" t="s">
        <v>18</v>
      </c>
      <c r="B24" s="50"/>
      <c r="C24" s="50"/>
      <c r="D24" s="51">
        <v>3</v>
      </c>
      <c r="E24" s="52">
        <f>E25+E26</f>
        <v>172578</v>
      </c>
      <c r="F24" s="53">
        <f>+F25+F26</f>
        <v>22.75733839702508</v>
      </c>
    </row>
    <row r="25" spans="1:8" x14ac:dyDescent="0.25">
      <c r="A25" s="54" t="s">
        <v>19</v>
      </c>
      <c r="B25" s="55"/>
      <c r="C25" s="55"/>
      <c r="D25" s="51">
        <v>4</v>
      </c>
      <c r="E25" s="52">
        <v>57261</v>
      </c>
      <c r="F25" s="53">
        <f>E25/E20*100</f>
        <v>7.5508347179365458</v>
      </c>
    </row>
    <row r="26" spans="1:8" x14ac:dyDescent="0.25">
      <c r="A26" s="54" t="s">
        <v>20</v>
      </c>
      <c r="B26" s="55"/>
      <c r="C26" s="55"/>
      <c r="D26" s="51">
        <v>5</v>
      </c>
      <c r="E26" s="52">
        <v>115317</v>
      </c>
      <c r="F26" s="53">
        <f>E26/E20*100</f>
        <v>15.206503679088534</v>
      </c>
    </row>
    <row r="27" spans="1:8" x14ac:dyDescent="0.25">
      <c r="A27" s="49" t="s">
        <v>21</v>
      </c>
      <c r="B27" s="55"/>
      <c r="C27" s="55"/>
      <c r="D27" s="51">
        <v>9</v>
      </c>
      <c r="E27" s="52">
        <f>E28+E29</f>
        <v>577933</v>
      </c>
      <c r="F27" s="53">
        <f>+F28+F29</f>
        <v>76.210275074504835</v>
      </c>
    </row>
    <row r="28" spans="1:8" x14ac:dyDescent="0.25">
      <c r="A28" s="54" t="s">
        <v>22</v>
      </c>
      <c r="B28" s="55"/>
      <c r="C28" s="55"/>
      <c r="D28" s="51">
        <v>10</v>
      </c>
      <c r="E28" s="52">
        <v>351914</v>
      </c>
      <c r="F28" s="53">
        <f>E28/$E$20*100</f>
        <v>46.405833794867739</v>
      </c>
    </row>
    <row r="29" spans="1:8" x14ac:dyDescent="0.25">
      <c r="A29" s="54" t="s">
        <v>23</v>
      </c>
      <c r="B29" s="55"/>
      <c r="C29" s="55"/>
      <c r="D29" s="51">
        <v>11</v>
      </c>
      <c r="E29" s="52">
        <v>226019</v>
      </c>
      <c r="F29" s="53">
        <f>E29/$E$20*100</f>
        <v>29.8044412796371</v>
      </c>
    </row>
    <row r="30" spans="1:8" hidden="1" x14ac:dyDescent="0.25">
      <c r="A30" s="96" t="s">
        <v>24</v>
      </c>
      <c r="B30" s="97"/>
      <c r="C30" s="97"/>
      <c r="D30" s="93">
        <v>12</v>
      </c>
      <c r="E30" s="94">
        <f>E31+E32</f>
        <v>0</v>
      </c>
      <c r="F30" s="95">
        <f>+F31+F32+F33</f>
        <v>0</v>
      </c>
    </row>
    <row r="31" spans="1:8" hidden="1" x14ac:dyDescent="0.25">
      <c r="A31" s="54" t="s">
        <v>25</v>
      </c>
      <c r="B31" s="55"/>
      <c r="C31" s="55"/>
      <c r="D31" s="51">
        <v>13</v>
      </c>
      <c r="E31" s="52">
        <v>0</v>
      </c>
      <c r="F31" s="53">
        <f>E31/$E$20*100</f>
        <v>0</v>
      </c>
      <c r="H31" s="56"/>
    </row>
    <row r="32" spans="1:8" hidden="1" x14ac:dyDescent="0.25">
      <c r="A32" s="54" t="s">
        <v>26</v>
      </c>
      <c r="B32" s="55"/>
      <c r="C32" s="55"/>
      <c r="D32" s="51">
        <v>14</v>
      </c>
      <c r="E32" s="52">
        <v>0</v>
      </c>
      <c r="F32" s="53">
        <f>E32/$E$20*100</f>
        <v>0</v>
      </c>
      <c r="H32" s="56"/>
    </row>
    <row r="33" spans="1:6" hidden="1" x14ac:dyDescent="0.25">
      <c r="A33" s="54" t="s">
        <v>27</v>
      </c>
      <c r="B33" s="55"/>
      <c r="C33" s="55"/>
      <c r="D33" s="51">
        <v>15</v>
      </c>
      <c r="E33" s="52">
        <v>0</v>
      </c>
      <c r="F33" s="53">
        <f t="shared" ref="F33:F34" si="0">E33/$E$20*100</f>
        <v>0</v>
      </c>
    </row>
    <row r="34" spans="1:6" ht="13.8" thickBot="1" x14ac:dyDescent="0.3">
      <c r="A34" s="57" t="s">
        <v>28</v>
      </c>
      <c r="B34" s="58"/>
      <c r="C34" s="58"/>
      <c r="D34" s="59">
        <v>24</v>
      </c>
      <c r="E34" s="60">
        <v>7829</v>
      </c>
      <c r="F34" s="61">
        <f t="shared" si="0"/>
        <v>1.0323865284700795</v>
      </c>
    </row>
    <row r="35" spans="1:6" ht="13.8" hidden="1" thickBot="1" x14ac:dyDescent="0.3">
      <c r="A35" s="98" t="s">
        <v>29</v>
      </c>
      <c r="B35" s="99"/>
      <c r="C35" s="99"/>
      <c r="D35" s="100">
        <v>24</v>
      </c>
      <c r="E35" s="101">
        <v>0</v>
      </c>
      <c r="F35" s="102">
        <f>E35/$E$20*100</f>
        <v>0</v>
      </c>
    </row>
    <row r="36" spans="1:6" x14ac:dyDescent="0.25">
      <c r="A36" s="62"/>
      <c r="B36" s="63"/>
      <c r="C36" s="63"/>
      <c r="D36" s="64"/>
      <c r="E36" s="65"/>
      <c r="F36" s="66"/>
    </row>
    <row r="37" spans="1:6" x14ac:dyDescent="0.25">
      <c r="A37" s="62"/>
      <c r="B37" s="63"/>
      <c r="C37" s="63"/>
      <c r="D37" s="64"/>
      <c r="E37" s="65"/>
      <c r="F37" s="66"/>
    </row>
    <row r="38" spans="1:6" ht="15.6" x14ac:dyDescent="0.25">
      <c r="A38" s="67" t="s">
        <v>30</v>
      </c>
      <c r="B38" s="68"/>
      <c r="C38" s="68"/>
      <c r="D38" s="68"/>
      <c r="E38" s="68"/>
      <c r="F38" s="68"/>
    </row>
    <row r="39" spans="1:6" ht="13.8" thickBot="1" x14ac:dyDescent="0.3">
      <c r="B39" s="69"/>
      <c r="C39" s="69"/>
      <c r="D39" s="70"/>
      <c r="E39" s="71"/>
      <c r="F39" s="72"/>
    </row>
    <row r="40" spans="1:6" x14ac:dyDescent="0.25">
      <c r="A40" s="105" t="s">
        <v>31</v>
      </c>
      <c r="B40" s="108" t="s">
        <v>13</v>
      </c>
      <c r="C40" s="111" t="s">
        <v>32</v>
      </c>
      <c r="D40" s="112"/>
      <c r="E40" s="111" t="s">
        <v>33</v>
      </c>
      <c r="F40" s="112"/>
    </row>
    <row r="41" spans="1:6" x14ac:dyDescent="0.25">
      <c r="A41" s="106"/>
      <c r="B41" s="109"/>
      <c r="C41" s="73" t="s">
        <v>34</v>
      </c>
      <c r="D41" s="74" t="s">
        <v>35</v>
      </c>
      <c r="E41" s="73" t="s">
        <v>34</v>
      </c>
      <c r="F41" s="74" t="s">
        <v>35</v>
      </c>
    </row>
    <row r="42" spans="1:6" ht="13.8" thickBot="1" x14ac:dyDescent="0.3">
      <c r="A42" s="107"/>
      <c r="B42" s="110"/>
      <c r="C42" s="113" t="s">
        <v>46</v>
      </c>
      <c r="D42" s="113"/>
      <c r="E42" s="113"/>
      <c r="F42" s="114"/>
    </row>
    <row r="43" spans="1:6" ht="13.8" thickBot="1" x14ac:dyDescent="0.3">
      <c r="A43" s="75" t="s">
        <v>41</v>
      </c>
      <c r="B43" s="76">
        <v>1</v>
      </c>
      <c r="C43" s="77">
        <v>5193</v>
      </c>
      <c r="D43" s="78">
        <v>182000</v>
      </c>
      <c r="E43" s="77">
        <v>5300</v>
      </c>
      <c r="F43" s="79">
        <v>185749</v>
      </c>
    </row>
    <row r="44" spans="1:6" x14ac:dyDescent="0.25">
      <c r="A44" s="62"/>
      <c r="B44" s="69"/>
      <c r="C44" s="80"/>
      <c r="D44" s="80"/>
      <c r="E44" s="80"/>
      <c r="F44" s="80"/>
    </row>
    <row r="45" spans="1:6" ht="15.6" x14ac:dyDescent="0.25">
      <c r="A45" s="67" t="s">
        <v>37</v>
      </c>
      <c r="B45" s="69"/>
      <c r="C45" s="69"/>
      <c r="D45" s="70"/>
      <c r="E45" s="80"/>
      <c r="F45" s="80"/>
    </row>
    <row r="46" spans="1:6" ht="13.8" thickBot="1" x14ac:dyDescent="0.3">
      <c r="A46" s="62"/>
      <c r="B46" s="69"/>
      <c r="C46" s="86"/>
      <c r="D46" s="86"/>
      <c r="E46" s="80"/>
      <c r="F46" s="80"/>
    </row>
    <row r="47" spans="1:6" x14ac:dyDescent="0.25">
      <c r="A47" s="115" t="s">
        <v>31</v>
      </c>
      <c r="B47" s="117" t="s">
        <v>13</v>
      </c>
      <c r="C47" s="118" t="s">
        <v>38</v>
      </c>
      <c r="D47" s="119"/>
      <c r="E47" s="80"/>
      <c r="F47" s="80"/>
    </row>
    <row r="48" spans="1:6" ht="13.8" thickBot="1" x14ac:dyDescent="0.3">
      <c r="A48" s="116"/>
      <c r="B48" s="110"/>
      <c r="C48" s="87" t="s">
        <v>39</v>
      </c>
      <c r="D48" s="88">
        <f>F19</f>
        <v>44592</v>
      </c>
      <c r="E48" s="80"/>
      <c r="F48" s="80"/>
    </row>
    <row r="49" spans="1:6" x14ac:dyDescent="0.25">
      <c r="A49" s="89" t="s">
        <v>41</v>
      </c>
      <c r="B49" s="46">
        <v>1</v>
      </c>
      <c r="C49" s="103">
        <v>758229893</v>
      </c>
      <c r="D49" s="104"/>
      <c r="E49" s="71"/>
      <c r="F49" s="72"/>
    </row>
    <row r="50" spans="1:6" x14ac:dyDescent="0.25">
      <c r="A50" s="62"/>
      <c r="B50" s="69"/>
      <c r="C50" s="69"/>
      <c r="D50" s="81"/>
      <c r="E50" s="71"/>
      <c r="F50" s="72"/>
    </row>
    <row r="51" spans="1:6" x14ac:dyDescent="0.25">
      <c r="A51" s="62"/>
      <c r="B51" s="69"/>
      <c r="C51" s="69"/>
      <c r="D51" s="70"/>
      <c r="E51" s="71"/>
      <c r="F51" s="72"/>
    </row>
    <row r="52" spans="1:6" ht="52.8" x14ac:dyDescent="0.3">
      <c r="A52" s="82" t="s">
        <v>36</v>
      </c>
      <c r="B52" s="83"/>
      <c r="C52" s="83"/>
      <c r="D52" s="84"/>
      <c r="E52" s="84"/>
      <c r="F52" s="85"/>
    </row>
  </sheetData>
  <mergeCells count="9">
    <mergeCell ref="C49:D49"/>
    <mergeCell ref="A40:A42"/>
    <mergeCell ref="B40:B42"/>
    <mergeCell ref="C40:D40"/>
    <mergeCell ref="E40:F40"/>
    <mergeCell ref="C42:F42"/>
    <mergeCell ref="A47:A48"/>
    <mergeCell ref="B47:B48"/>
    <mergeCell ref="C47:D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9194-F696-4D82-BB68-19548676496D}">
  <sheetPr>
    <pageSetUpPr fitToPage="1"/>
  </sheetPr>
  <dimension ref="A1:H52"/>
  <sheetViews>
    <sheetView workbookViewId="0">
      <selection activeCell="E49" sqref="E49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90" t="s">
        <v>42</v>
      </c>
      <c r="B8" s="91" t="s">
        <v>41</v>
      </c>
      <c r="C8" s="14"/>
      <c r="D8" s="15"/>
      <c r="E8" s="19" t="s">
        <v>5</v>
      </c>
      <c r="F8" s="20" t="s">
        <v>6</v>
      </c>
    </row>
    <row r="9" spans="1:6" x14ac:dyDescent="0.25">
      <c r="C9" s="14"/>
      <c r="D9" s="15"/>
      <c r="E9" s="22"/>
      <c r="F9" s="23"/>
    </row>
    <row r="10" spans="1:6" x14ac:dyDescent="0.25">
      <c r="A10" s="8" t="s">
        <v>3</v>
      </c>
      <c r="B10" s="18" t="s">
        <v>4</v>
      </c>
      <c r="C10" s="14"/>
      <c r="D10" s="15"/>
      <c r="E10" s="25" t="s">
        <v>9</v>
      </c>
      <c r="F10" s="24" t="s">
        <v>10</v>
      </c>
    </row>
    <row r="11" spans="1:6" x14ac:dyDescent="0.25">
      <c r="A11" s="21"/>
      <c r="B11" s="21"/>
      <c r="C11" s="14"/>
      <c r="D11" s="15"/>
      <c r="E11" s="16"/>
      <c r="F11" s="17"/>
    </row>
    <row r="12" spans="1:6" x14ac:dyDescent="0.25">
      <c r="A12" s="8" t="s">
        <v>7</v>
      </c>
      <c r="B12" s="24" t="s">
        <v>8</v>
      </c>
      <c r="C12" s="14"/>
      <c r="D12" s="15"/>
      <c r="E12" s="16"/>
      <c r="F12" s="17"/>
    </row>
    <row r="13" spans="1:6" x14ac:dyDescent="0.25">
      <c r="A13" s="12"/>
      <c r="B13" s="13"/>
      <c r="C13" s="14"/>
      <c r="D13" s="15"/>
      <c r="E13" s="16"/>
      <c r="F13" s="17"/>
    </row>
    <row r="14" spans="1:6" x14ac:dyDescent="0.25">
      <c r="A14" s="12"/>
      <c r="B14" s="13"/>
      <c r="C14" s="14"/>
      <c r="D14" s="15"/>
      <c r="E14" s="16"/>
      <c r="F14" s="17"/>
    </row>
    <row r="15" spans="1:6" x14ac:dyDescent="0.25">
      <c r="A15" s="12"/>
      <c r="B15" s="13"/>
      <c r="C15" s="14"/>
      <c r="D15" s="15"/>
      <c r="E15" s="16"/>
      <c r="F15" s="17"/>
    </row>
    <row r="16" spans="1:6" ht="15.6" x14ac:dyDescent="0.25">
      <c r="A16" s="26" t="s">
        <v>11</v>
      </c>
      <c r="B16" s="27"/>
      <c r="C16" s="27"/>
      <c r="D16" s="28"/>
      <c r="E16" s="28"/>
      <c r="F16" s="28"/>
    </row>
    <row r="17" spans="1:8" ht="13.8" thickBot="1" x14ac:dyDescent="0.3">
      <c r="A17" s="29"/>
      <c r="B17" s="29"/>
      <c r="C17" s="29"/>
      <c r="D17" s="30"/>
      <c r="E17" s="30"/>
      <c r="F17" s="30"/>
    </row>
    <row r="18" spans="1:8" ht="39.6" x14ac:dyDescent="0.3">
      <c r="A18" s="31" t="s">
        <v>12</v>
      </c>
      <c r="B18" s="32"/>
      <c r="C18" s="33"/>
      <c r="D18" s="34" t="s">
        <v>13</v>
      </c>
      <c r="E18" s="35" t="s">
        <v>14</v>
      </c>
      <c r="F18" s="36" t="s">
        <v>15</v>
      </c>
    </row>
    <row r="19" spans="1:8" ht="13.8" thickBot="1" x14ac:dyDescent="0.3">
      <c r="A19" s="37"/>
      <c r="B19" s="38"/>
      <c r="C19" s="39"/>
      <c r="D19" s="40"/>
      <c r="E19" s="41" t="s">
        <v>16</v>
      </c>
      <c r="F19" s="42">
        <v>44620</v>
      </c>
      <c r="G19" s="43"/>
    </row>
    <row r="20" spans="1:8" x14ac:dyDescent="0.25">
      <c r="A20" s="44" t="s">
        <v>17</v>
      </c>
      <c r="B20" s="45"/>
      <c r="C20" s="45"/>
      <c r="D20" s="46">
        <v>1</v>
      </c>
      <c r="E20" s="47">
        <f>+E24+E27+E30+E35+E21+E34</f>
        <v>758652</v>
      </c>
      <c r="F20" s="48">
        <f>+F24+F27+F30+F35+F21+F34</f>
        <v>100</v>
      </c>
    </row>
    <row r="21" spans="1:8" hidden="1" x14ac:dyDescent="0.25">
      <c r="A21" s="49" t="s">
        <v>43</v>
      </c>
      <c r="B21" s="92"/>
      <c r="C21" s="92"/>
      <c r="D21" s="93">
        <v>2</v>
      </c>
      <c r="E21" s="94">
        <f>E23</f>
        <v>0</v>
      </c>
      <c r="F21" s="95">
        <f>F23</f>
        <v>0</v>
      </c>
    </row>
    <row r="22" spans="1:8" hidden="1" x14ac:dyDescent="0.25">
      <c r="A22" s="49" t="s">
        <v>44</v>
      </c>
      <c r="B22" s="92"/>
      <c r="C22" s="92"/>
      <c r="D22" s="93"/>
      <c r="E22" s="94"/>
      <c r="F22" s="95"/>
    </row>
    <row r="23" spans="1:8" hidden="1" x14ac:dyDescent="0.25">
      <c r="A23" s="54" t="s">
        <v>45</v>
      </c>
      <c r="B23" s="92"/>
      <c r="C23" s="92"/>
      <c r="D23" s="93"/>
      <c r="E23" s="94">
        <v>0</v>
      </c>
      <c r="F23" s="95">
        <f>E23/E20*100</f>
        <v>0</v>
      </c>
    </row>
    <row r="24" spans="1:8" x14ac:dyDescent="0.25">
      <c r="A24" s="49" t="s">
        <v>18</v>
      </c>
      <c r="B24" s="50"/>
      <c r="C24" s="50"/>
      <c r="D24" s="51">
        <v>3</v>
      </c>
      <c r="E24" s="52">
        <f>E25+E26</f>
        <v>391957</v>
      </c>
      <c r="F24" s="53">
        <f>+F25+F26</f>
        <v>51.664926738478243</v>
      </c>
    </row>
    <row r="25" spans="1:8" x14ac:dyDescent="0.25">
      <c r="A25" s="54" t="s">
        <v>19</v>
      </c>
      <c r="B25" s="55"/>
      <c r="C25" s="55"/>
      <c r="D25" s="51">
        <v>4</v>
      </c>
      <c r="E25" s="52">
        <v>56506</v>
      </c>
      <c r="F25" s="53">
        <f>E25/E20*100</f>
        <v>7.4482107738462435</v>
      </c>
    </row>
    <row r="26" spans="1:8" x14ac:dyDescent="0.25">
      <c r="A26" s="54" t="s">
        <v>20</v>
      </c>
      <c r="B26" s="55"/>
      <c r="C26" s="55"/>
      <c r="D26" s="51">
        <v>5</v>
      </c>
      <c r="E26" s="52">
        <v>335451</v>
      </c>
      <c r="F26" s="53">
        <f>E26/E20*100</f>
        <v>44.216715964632002</v>
      </c>
    </row>
    <row r="27" spans="1:8" x14ac:dyDescent="0.25">
      <c r="A27" s="49" t="s">
        <v>21</v>
      </c>
      <c r="B27" s="55"/>
      <c r="C27" s="55"/>
      <c r="D27" s="51">
        <v>9</v>
      </c>
      <c r="E27" s="52">
        <f>E28+E29</f>
        <v>362888</v>
      </c>
      <c r="F27" s="53">
        <f>+F28+F29</f>
        <v>47.833262154452896</v>
      </c>
    </row>
    <row r="28" spans="1:8" x14ac:dyDescent="0.25">
      <c r="A28" s="54" t="s">
        <v>22</v>
      </c>
      <c r="B28" s="55"/>
      <c r="C28" s="55"/>
      <c r="D28" s="51">
        <v>10</v>
      </c>
      <c r="E28" s="52">
        <v>134083</v>
      </c>
      <c r="F28" s="53">
        <f>E28/$E$20*100</f>
        <v>17.67384782482614</v>
      </c>
    </row>
    <row r="29" spans="1:8" x14ac:dyDescent="0.25">
      <c r="A29" s="54" t="s">
        <v>23</v>
      </c>
      <c r="B29" s="55"/>
      <c r="C29" s="55"/>
      <c r="D29" s="51">
        <v>11</v>
      </c>
      <c r="E29" s="52">
        <v>228805</v>
      </c>
      <c r="F29" s="53">
        <f>E29/$E$20*100</f>
        <v>30.15941432962676</v>
      </c>
    </row>
    <row r="30" spans="1:8" hidden="1" x14ac:dyDescent="0.25">
      <c r="A30" s="96" t="s">
        <v>24</v>
      </c>
      <c r="B30" s="97"/>
      <c r="C30" s="97"/>
      <c r="D30" s="93">
        <v>12</v>
      </c>
      <c r="E30" s="94">
        <f>E31+E32</f>
        <v>0</v>
      </c>
      <c r="F30" s="95">
        <f>+F31+F32+F33</f>
        <v>0</v>
      </c>
    </row>
    <row r="31" spans="1:8" hidden="1" x14ac:dyDescent="0.25">
      <c r="A31" s="54" t="s">
        <v>25</v>
      </c>
      <c r="B31" s="55"/>
      <c r="C31" s="55"/>
      <c r="D31" s="51">
        <v>13</v>
      </c>
      <c r="E31" s="52">
        <v>0</v>
      </c>
      <c r="F31" s="53">
        <f>E31/$E$20*100</f>
        <v>0</v>
      </c>
      <c r="H31" s="56"/>
    </row>
    <row r="32" spans="1:8" hidden="1" x14ac:dyDescent="0.25">
      <c r="A32" s="54" t="s">
        <v>26</v>
      </c>
      <c r="B32" s="55"/>
      <c r="C32" s="55"/>
      <c r="D32" s="51">
        <v>14</v>
      </c>
      <c r="E32" s="52">
        <v>0</v>
      </c>
      <c r="F32" s="53">
        <f>E32/$E$20*100</f>
        <v>0</v>
      </c>
      <c r="H32" s="56"/>
    </row>
    <row r="33" spans="1:6" hidden="1" x14ac:dyDescent="0.25">
      <c r="A33" s="54" t="s">
        <v>27</v>
      </c>
      <c r="B33" s="55"/>
      <c r="C33" s="55"/>
      <c r="D33" s="51">
        <v>15</v>
      </c>
      <c r="E33" s="52">
        <v>0</v>
      </c>
      <c r="F33" s="53">
        <f t="shared" ref="F33:F34" si="0">E33/$E$20*100</f>
        <v>0</v>
      </c>
    </row>
    <row r="34" spans="1:6" ht="13.8" thickBot="1" x14ac:dyDescent="0.3">
      <c r="A34" s="57" t="s">
        <v>28</v>
      </c>
      <c r="B34" s="58"/>
      <c r="C34" s="58"/>
      <c r="D34" s="59">
        <v>24</v>
      </c>
      <c r="E34" s="60">
        <v>3807</v>
      </c>
      <c r="F34" s="61">
        <f t="shared" si="0"/>
        <v>0.50181110706885368</v>
      </c>
    </row>
    <row r="35" spans="1:6" ht="13.8" hidden="1" thickBot="1" x14ac:dyDescent="0.3">
      <c r="A35" s="98" t="s">
        <v>29</v>
      </c>
      <c r="B35" s="99"/>
      <c r="C35" s="99"/>
      <c r="D35" s="100">
        <v>24</v>
      </c>
      <c r="E35" s="101">
        <v>0</v>
      </c>
      <c r="F35" s="102">
        <f>E35/$E$20*100</f>
        <v>0</v>
      </c>
    </row>
    <row r="36" spans="1:6" x14ac:dyDescent="0.25">
      <c r="A36" s="62"/>
      <c r="B36" s="63"/>
      <c r="C36" s="63"/>
      <c r="D36" s="64"/>
      <c r="E36" s="65"/>
      <c r="F36" s="66"/>
    </row>
    <row r="37" spans="1:6" x14ac:dyDescent="0.25">
      <c r="A37" s="62"/>
      <c r="B37" s="63"/>
      <c r="C37" s="63"/>
      <c r="D37" s="64"/>
      <c r="E37" s="65"/>
      <c r="F37" s="66"/>
    </row>
    <row r="38" spans="1:6" ht="15.6" x14ac:dyDescent="0.25">
      <c r="A38" s="67" t="s">
        <v>30</v>
      </c>
      <c r="B38" s="68"/>
      <c r="C38" s="68"/>
      <c r="D38" s="68"/>
      <c r="E38" s="68"/>
      <c r="F38" s="68"/>
    </row>
    <row r="39" spans="1:6" ht="13.8" thickBot="1" x14ac:dyDescent="0.3">
      <c r="B39" s="69"/>
      <c r="C39" s="69"/>
      <c r="D39" s="70"/>
      <c r="E39" s="71"/>
      <c r="F39" s="72"/>
    </row>
    <row r="40" spans="1:6" x14ac:dyDescent="0.25">
      <c r="A40" s="105" t="s">
        <v>31</v>
      </c>
      <c r="B40" s="108" t="s">
        <v>13</v>
      </c>
      <c r="C40" s="111" t="s">
        <v>32</v>
      </c>
      <c r="D40" s="112"/>
      <c r="E40" s="111" t="s">
        <v>33</v>
      </c>
      <c r="F40" s="112"/>
    </row>
    <row r="41" spans="1:6" x14ac:dyDescent="0.25">
      <c r="A41" s="106"/>
      <c r="B41" s="109"/>
      <c r="C41" s="73" t="s">
        <v>34</v>
      </c>
      <c r="D41" s="74" t="s">
        <v>35</v>
      </c>
      <c r="E41" s="73" t="s">
        <v>34</v>
      </c>
      <c r="F41" s="74" t="s">
        <v>35</v>
      </c>
    </row>
    <row r="42" spans="1:6" ht="13.8" thickBot="1" x14ac:dyDescent="0.3">
      <c r="A42" s="107"/>
      <c r="B42" s="110"/>
      <c r="C42" s="113" t="s">
        <v>47</v>
      </c>
      <c r="D42" s="113"/>
      <c r="E42" s="113"/>
      <c r="F42" s="114"/>
    </row>
    <row r="43" spans="1:6" ht="13.8" thickBot="1" x14ac:dyDescent="0.3">
      <c r="A43" s="75" t="s">
        <v>41</v>
      </c>
      <c r="B43" s="76">
        <v>1</v>
      </c>
      <c r="C43" s="77">
        <v>5180</v>
      </c>
      <c r="D43" s="78">
        <v>1969127</v>
      </c>
      <c r="E43" s="77">
        <v>5299</v>
      </c>
      <c r="F43" s="79">
        <v>2014220</v>
      </c>
    </row>
    <row r="44" spans="1:6" x14ac:dyDescent="0.25">
      <c r="A44" s="62"/>
      <c r="B44" s="69"/>
      <c r="C44" s="80"/>
      <c r="D44" s="80"/>
      <c r="E44" s="80"/>
      <c r="F44" s="80"/>
    </row>
    <row r="45" spans="1:6" ht="15.6" x14ac:dyDescent="0.25">
      <c r="A45" s="67" t="s">
        <v>37</v>
      </c>
      <c r="B45" s="69"/>
      <c r="C45" s="69"/>
      <c r="D45" s="70"/>
      <c r="E45" s="80"/>
      <c r="F45" s="80"/>
    </row>
    <row r="46" spans="1:6" ht="13.8" thickBot="1" x14ac:dyDescent="0.3">
      <c r="A46" s="62"/>
      <c r="B46" s="69"/>
      <c r="C46" s="86"/>
      <c r="D46" s="86"/>
      <c r="E46" s="80"/>
      <c r="F46" s="80"/>
    </row>
    <row r="47" spans="1:6" x14ac:dyDescent="0.25">
      <c r="A47" s="115" t="s">
        <v>31</v>
      </c>
      <c r="B47" s="117" t="s">
        <v>13</v>
      </c>
      <c r="C47" s="118" t="s">
        <v>38</v>
      </c>
      <c r="D47" s="119"/>
      <c r="E47" s="80"/>
      <c r="F47" s="80"/>
    </row>
    <row r="48" spans="1:6" ht="13.8" thickBot="1" x14ac:dyDescent="0.3">
      <c r="A48" s="116"/>
      <c r="B48" s="110"/>
      <c r="C48" s="87" t="s">
        <v>39</v>
      </c>
      <c r="D48" s="88">
        <f>F19</f>
        <v>44620</v>
      </c>
      <c r="E48" s="80"/>
      <c r="F48" s="80"/>
    </row>
    <row r="49" spans="1:6" x14ac:dyDescent="0.25">
      <c r="A49" s="89" t="s">
        <v>41</v>
      </c>
      <c r="B49" s="46">
        <v>1</v>
      </c>
      <c r="C49" s="103">
        <v>758533451</v>
      </c>
      <c r="D49" s="104"/>
      <c r="E49" s="71"/>
      <c r="F49" s="72"/>
    </row>
    <row r="50" spans="1:6" x14ac:dyDescent="0.25">
      <c r="A50" s="62"/>
      <c r="B50" s="69"/>
      <c r="C50" s="69"/>
      <c r="D50" s="81"/>
      <c r="E50" s="71"/>
      <c r="F50" s="72"/>
    </row>
    <row r="51" spans="1:6" x14ac:dyDescent="0.25">
      <c r="A51" s="62"/>
      <c r="B51" s="69"/>
      <c r="C51" s="69"/>
      <c r="D51" s="70"/>
      <c r="E51" s="71"/>
      <c r="F51" s="72"/>
    </row>
    <row r="52" spans="1:6" ht="52.8" x14ac:dyDescent="0.3">
      <c r="A52" s="82" t="s">
        <v>36</v>
      </c>
      <c r="B52" s="83"/>
      <c r="C52" s="83"/>
      <c r="D52" s="84"/>
      <c r="E52" s="84"/>
      <c r="F52" s="85"/>
    </row>
  </sheetData>
  <mergeCells count="9">
    <mergeCell ref="C49:D49"/>
    <mergeCell ref="A40:A42"/>
    <mergeCell ref="B40:B42"/>
    <mergeCell ref="C40:D40"/>
    <mergeCell ref="E40:F40"/>
    <mergeCell ref="C42:F42"/>
    <mergeCell ref="A47:A48"/>
    <mergeCell ref="B47:B48"/>
    <mergeCell ref="C47:D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ECCF-4045-4BAC-894D-4AFAC64C212D}">
  <sheetPr>
    <pageSetUpPr fitToPage="1"/>
  </sheetPr>
  <dimension ref="A1:H52"/>
  <sheetViews>
    <sheetView topLeftCell="A27" workbookViewId="0">
      <selection activeCell="I5" sqref="I5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90" t="s">
        <v>42</v>
      </c>
      <c r="B8" s="91" t="s">
        <v>41</v>
      </c>
      <c r="C8" s="14"/>
      <c r="D8" s="15"/>
      <c r="E8" s="19" t="s">
        <v>5</v>
      </c>
      <c r="F8" s="20" t="s">
        <v>6</v>
      </c>
    </row>
    <row r="9" spans="1:6" x14ac:dyDescent="0.25">
      <c r="C9" s="14"/>
      <c r="D9" s="15"/>
      <c r="E9" s="22"/>
      <c r="F9" s="23"/>
    </row>
    <row r="10" spans="1:6" x14ac:dyDescent="0.25">
      <c r="A10" s="8" t="s">
        <v>3</v>
      </c>
      <c r="B10" s="18" t="s">
        <v>4</v>
      </c>
      <c r="C10" s="14"/>
      <c r="D10" s="15"/>
      <c r="E10" s="25" t="s">
        <v>9</v>
      </c>
      <c r="F10" s="24" t="s">
        <v>10</v>
      </c>
    </row>
    <row r="11" spans="1:6" x14ac:dyDescent="0.25">
      <c r="A11" s="21"/>
      <c r="B11" s="21"/>
      <c r="C11" s="14"/>
      <c r="D11" s="15"/>
      <c r="E11" s="16"/>
      <c r="F11" s="17"/>
    </row>
    <row r="12" spans="1:6" x14ac:dyDescent="0.25">
      <c r="A12" s="8" t="s">
        <v>7</v>
      </c>
      <c r="B12" s="24" t="s">
        <v>8</v>
      </c>
      <c r="C12" s="14"/>
      <c r="D12" s="15"/>
      <c r="E12" s="16"/>
      <c r="F12" s="17"/>
    </row>
    <row r="13" spans="1:6" x14ac:dyDescent="0.25">
      <c r="A13" s="12"/>
      <c r="B13" s="13"/>
      <c r="C13" s="14"/>
      <c r="D13" s="15"/>
      <c r="E13" s="16"/>
      <c r="F13" s="17"/>
    </row>
    <row r="14" spans="1:6" x14ac:dyDescent="0.25">
      <c r="A14" s="12"/>
      <c r="B14" s="13"/>
      <c r="C14" s="14"/>
      <c r="D14" s="15"/>
      <c r="E14" s="16"/>
      <c r="F14" s="17"/>
    </row>
    <row r="15" spans="1:6" x14ac:dyDescent="0.25">
      <c r="A15" s="12"/>
      <c r="B15" s="13"/>
      <c r="C15" s="14"/>
      <c r="D15" s="15"/>
      <c r="E15" s="16"/>
      <c r="F15" s="17"/>
    </row>
    <row r="16" spans="1:6" ht="15.6" x14ac:dyDescent="0.25">
      <c r="A16" s="26" t="s">
        <v>11</v>
      </c>
      <c r="B16" s="27"/>
      <c r="C16" s="27"/>
      <c r="D16" s="28"/>
      <c r="E16" s="28"/>
      <c r="F16" s="28"/>
    </row>
    <row r="17" spans="1:8" ht="13.8" thickBot="1" x14ac:dyDescent="0.3">
      <c r="A17" s="29"/>
      <c r="B17" s="29"/>
      <c r="C17" s="29"/>
      <c r="D17" s="30"/>
      <c r="E17" s="30"/>
      <c r="F17" s="30"/>
    </row>
    <row r="18" spans="1:8" ht="39.6" x14ac:dyDescent="0.3">
      <c r="A18" s="31" t="s">
        <v>12</v>
      </c>
      <c r="B18" s="32"/>
      <c r="C18" s="33"/>
      <c r="D18" s="34" t="s">
        <v>13</v>
      </c>
      <c r="E18" s="35" t="s">
        <v>14</v>
      </c>
      <c r="F18" s="36" t="s">
        <v>15</v>
      </c>
    </row>
    <row r="19" spans="1:8" ht="13.8" thickBot="1" x14ac:dyDescent="0.3">
      <c r="A19" s="37"/>
      <c r="B19" s="38"/>
      <c r="C19" s="39"/>
      <c r="D19" s="40"/>
      <c r="E19" s="41" t="s">
        <v>16</v>
      </c>
      <c r="F19" s="42">
        <v>44651</v>
      </c>
      <c r="G19" s="43"/>
    </row>
    <row r="20" spans="1:8" x14ac:dyDescent="0.25">
      <c r="A20" s="44" t="s">
        <v>17</v>
      </c>
      <c r="B20" s="45"/>
      <c r="C20" s="45"/>
      <c r="D20" s="46">
        <v>1</v>
      </c>
      <c r="E20" s="47">
        <f>+E24+E27+E30+E35+E21+E34</f>
        <v>760915</v>
      </c>
      <c r="F20" s="48">
        <f>+F24+F27+F30+F35+F21+F34</f>
        <v>100.00000000000001</v>
      </c>
    </row>
    <row r="21" spans="1:8" hidden="1" x14ac:dyDescent="0.25">
      <c r="A21" s="49" t="s">
        <v>43</v>
      </c>
      <c r="B21" s="92"/>
      <c r="C21" s="92"/>
      <c r="D21" s="93">
        <v>2</v>
      </c>
      <c r="E21" s="94">
        <f>E23</f>
        <v>0</v>
      </c>
      <c r="F21" s="95">
        <f>F23</f>
        <v>0</v>
      </c>
    </row>
    <row r="22" spans="1:8" hidden="1" x14ac:dyDescent="0.25">
      <c r="A22" s="49" t="s">
        <v>44</v>
      </c>
      <c r="B22" s="92"/>
      <c r="C22" s="92"/>
      <c r="D22" s="93"/>
      <c r="E22" s="94"/>
      <c r="F22" s="95"/>
    </row>
    <row r="23" spans="1:8" hidden="1" x14ac:dyDescent="0.25">
      <c r="A23" s="54" t="s">
        <v>45</v>
      </c>
      <c r="B23" s="92"/>
      <c r="C23" s="92"/>
      <c r="D23" s="93"/>
      <c r="E23" s="94">
        <v>0</v>
      </c>
      <c r="F23" s="95">
        <f>E23/E20*100</f>
        <v>0</v>
      </c>
    </row>
    <row r="24" spans="1:8" x14ac:dyDescent="0.25">
      <c r="A24" s="49" t="s">
        <v>18</v>
      </c>
      <c r="B24" s="50"/>
      <c r="C24" s="50"/>
      <c r="D24" s="51">
        <v>3</v>
      </c>
      <c r="E24" s="52">
        <f>E25+E26</f>
        <v>419247</v>
      </c>
      <c r="F24" s="53">
        <f>+F25+F26</f>
        <v>55.097744163277106</v>
      </c>
    </row>
    <row r="25" spans="1:8" x14ac:dyDescent="0.25">
      <c r="A25" s="54" t="s">
        <v>19</v>
      </c>
      <c r="B25" s="55"/>
      <c r="C25" s="55"/>
      <c r="D25" s="51">
        <v>4</v>
      </c>
      <c r="E25" s="52">
        <v>82513</v>
      </c>
      <c r="F25" s="53">
        <f>E25/E20*100</f>
        <v>10.843918177457404</v>
      </c>
    </row>
    <row r="26" spans="1:8" x14ac:dyDescent="0.25">
      <c r="A26" s="54" t="s">
        <v>20</v>
      </c>
      <c r="B26" s="55"/>
      <c r="C26" s="55"/>
      <c r="D26" s="51">
        <v>5</v>
      </c>
      <c r="E26" s="52">
        <v>336734</v>
      </c>
      <c r="F26" s="53">
        <f>E26/E20*100</f>
        <v>44.253825985819702</v>
      </c>
    </row>
    <row r="27" spans="1:8" x14ac:dyDescent="0.25">
      <c r="A27" s="49" t="s">
        <v>21</v>
      </c>
      <c r="B27" s="55"/>
      <c r="C27" s="55"/>
      <c r="D27" s="51">
        <v>9</v>
      </c>
      <c r="E27" s="52">
        <f>E28+E29</f>
        <v>335981</v>
      </c>
      <c r="F27" s="53">
        <f>+F28+F29</f>
        <v>44.15486618084806</v>
      </c>
    </row>
    <row r="28" spans="1:8" x14ac:dyDescent="0.25">
      <c r="A28" s="54" t="s">
        <v>22</v>
      </c>
      <c r="B28" s="55"/>
      <c r="C28" s="55"/>
      <c r="D28" s="51">
        <v>10</v>
      </c>
      <c r="E28" s="52">
        <v>134493</v>
      </c>
      <c r="F28" s="53">
        <f>E28/$E$20*100</f>
        <v>17.675167397146858</v>
      </c>
    </row>
    <row r="29" spans="1:8" x14ac:dyDescent="0.25">
      <c r="A29" s="54" t="s">
        <v>23</v>
      </c>
      <c r="B29" s="55"/>
      <c r="C29" s="55"/>
      <c r="D29" s="51">
        <v>11</v>
      </c>
      <c r="E29" s="52">
        <v>201488</v>
      </c>
      <c r="F29" s="53">
        <f>E29/$E$20*100</f>
        <v>26.479698783701199</v>
      </c>
    </row>
    <row r="30" spans="1:8" hidden="1" x14ac:dyDescent="0.25">
      <c r="A30" s="96" t="s">
        <v>24</v>
      </c>
      <c r="B30" s="97"/>
      <c r="C30" s="97"/>
      <c r="D30" s="93">
        <v>12</v>
      </c>
      <c r="E30" s="94">
        <f>E31+E32</f>
        <v>0</v>
      </c>
      <c r="F30" s="95">
        <f>+F31+F32+F33</f>
        <v>0</v>
      </c>
    </row>
    <row r="31" spans="1:8" hidden="1" x14ac:dyDescent="0.25">
      <c r="A31" s="54" t="s">
        <v>25</v>
      </c>
      <c r="B31" s="55"/>
      <c r="C31" s="55"/>
      <c r="D31" s="51">
        <v>13</v>
      </c>
      <c r="E31" s="52">
        <v>0</v>
      </c>
      <c r="F31" s="53">
        <f>E31/$E$20*100</f>
        <v>0</v>
      </c>
      <c r="H31" s="56"/>
    </row>
    <row r="32" spans="1:8" hidden="1" x14ac:dyDescent="0.25">
      <c r="A32" s="54" t="s">
        <v>26</v>
      </c>
      <c r="B32" s="55"/>
      <c r="C32" s="55"/>
      <c r="D32" s="51">
        <v>14</v>
      </c>
      <c r="E32" s="52">
        <v>0</v>
      </c>
      <c r="F32" s="53">
        <f>E32/$E$20*100</f>
        <v>0</v>
      </c>
      <c r="H32" s="56"/>
    </row>
    <row r="33" spans="1:6" hidden="1" x14ac:dyDescent="0.25">
      <c r="A33" s="54" t="s">
        <v>27</v>
      </c>
      <c r="B33" s="55"/>
      <c r="C33" s="55"/>
      <c r="D33" s="51">
        <v>15</v>
      </c>
      <c r="E33" s="52">
        <v>0</v>
      </c>
      <c r="F33" s="53">
        <f t="shared" ref="F33:F34" si="0">E33/$E$20*100</f>
        <v>0</v>
      </c>
    </row>
    <row r="34" spans="1:6" ht="13.8" thickBot="1" x14ac:dyDescent="0.3">
      <c r="A34" s="57" t="s">
        <v>28</v>
      </c>
      <c r="B34" s="58"/>
      <c r="C34" s="58"/>
      <c r="D34" s="59">
        <v>24</v>
      </c>
      <c r="E34" s="60">
        <v>5687</v>
      </c>
      <c r="F34" s="61">
        <f t="shared" si="0"/>
        <v>0.74738965587483486</v>
      </c>
    </row>
    <row r="35" spans="1:6" ht="13.8" hidden="1" thickBot="1" x14ac:dyDescent="0.3">
      <c r="A35" s="98" t="s">
        <v>29</v>
      </c>
      <c r="B35" s="99"/>
      <c r="C35" s="99"/>
      <c r="D35" s="100">
        <v>24</v>
      </c>
      <c r="E35" s="101">
        <v>0</v>
      </c>
      <c r="F35" s="102">
        <f>E35/$E$20*100</f>
        <v>0</v>
      </c>
    </row>
    <row r="36" spans="1:6" x14ac:dyDescent="0.25">
      <c r="A36" s="62"/>
      <c r="B36" s="63"/>
      <c r="C36" s="63"/>
      <c r="D36" s="64"/>
      <c r="E36" s="65"/>
      <c r="F36" s="66"/>
    </row>
    <row r="37" spans="1:6" x14ac:dyDescent="0.25">
      <c r="A37" s="62"/>
      <c r="B37" s="63"/>
      <c r="C37" s="63"/>
      <c r="D37" s="64"/>
      <c r="E37" s="65"/>
      <c r="F37" s="66"/>
    </row>
    <row r="38" spans="1:6" ht="15.6" x14ac:dyDescent="0.25">
      <c r="A38" s="67" t="s">
        <v>30</v>
      </c>
      <c r="B38" s="68"/>
      <c r="C38" s="68"/>
      <c r="D38" s="68"/>
      <c r="E38" s="68"/>
      <c r="F38" s="68"/>
    </row>
    <row r="39" spans="1:6" ht="13.8" thickBot="1" x14ac:dyDescent="0.3">
      <c r="B39" s="69"/>
      <c r="C39" s="69"/>
      <c r="D39" s="70"/>
      <c r="E39" s="71"/>
      <c r="F39" s="72"/>
    </row>
    <row r="40" spans="1:6" x14ac:dyDescent="0.25">
      <c r="A40" s="105" t="s">
        <v>31</v>
      </c>
      <c r="B40" s="108" t="s">
        <v>13</v>
      </c>
      <c r="C40" s="111" t="s">
        <v>32</v>
      </c>
      <c r="D40" s="112"/>
      <c r="E40" s="111" t="s">
        <v>33</v>
      </c>
      <c r="F40" s="112"/>
    </row>
    <row r="41" spans="1:6" x14ac:dyDescent="0.25">
      <c r="A41" s="106"/>
      <c r="B41" s="109"/>
      <c r="C41" s="73" t="s">
        <v>34</v>
      </c>
      <c r="D41" s="74" t="s">
        <v>35</v>
      </c>
      <c r="E41" s="73" t="s">
        <v>34</v>
      </c>
      <c r="F41" s="74" t="s">
        <v>35</v>
      </c>
    </row>
    <row r="42" spans="1:6" ht="13.8" thickBot="1" x14ac:dyDescent="0.3">
      <c r="A42" s="107"/>
      <c r="B42" s="110"/>
      <c r="C42" s="113" t="s">
        <v>48</v>
      </c>
      <c r="D42" s="113"/>
      <c r="E42" s="113"/>
      <c r="F42" s="114"/>
    </row>
    <row r="43" spans="1:6" ht="13.8" thickBot="1" x14ac:dyDescent="0.3">
      <c r="A43" s="75" t="s">
        <v>41</v>
      </c>
      <c r="B43" s="76">
        <v>1</v>
      </c>
      <c r="C43" s="77">
        <v>7114</v>
      </c>
      <c r="D43" s="78">
        <v>531200</v>
      </c>
      <c r="E43" s="77">
        <v>7299</v>
      </c>
      <c r="F43" s="79">
        <v>545011</v>
      </c>
    </row>
    <row r="44" spans="1:6" x14ac:dyDescent="0.25">
      <c r="A44" s="62"/>
      <c r="B44" s="69"/>
      <c r="C44" s="80"/>
      <c r="D44" s="80"/>
      <c r="E44" s="80"/>
      <c r="F44" s="80"/>
    </row>
    <row r="45" spans="1:6" ht="15.6" x14ac:dyDescent="0.25">
      <c r="A45" s="67" t="s">
        <v>37</v>
      </c>
      <c r="B45" s="69"/>
      <c r="C45" s="69"/>
      <c r="D45" s="70"/>
      <c r="E45" s="80"/>
      <c r="F45" s="80"/>
    </row>
    <row r="46" spans="1:6" ht="13.8" thickBot="1" x14ac:dyDescent="0.3">
      <c r="A46" s="62"/>
      <c r="B46" s="69"/>
      <c r="C46" s="86"/>
      <c r="D46" s="86"/>
      <c r="E46" s="80"/>
      <c r="F46" s="80"/>
    </row>
    <row r="47" spans="1:6" x14ac:dyDescent="0.25">
      <c r="A47" s="115" t="s">
        <v>31</v>
      </c>
      <c r="B47" s="117" t="s">
        <v>13</v>
      </c>
      <c r="C47" s="118" t="s">
        <v>38</v>
      </c>
      <c r="D47" s="119"/>
      <c r="E47" s="80"/>
      <c r="F47" s="80"/>
    </row>
    <row r="48" spans="1:6" ht="13.8" thickBot="1" x14ac:dyDescent="0.3">
      <c r="A48" s="116"/>
      <c r="B48" s="110"/>
      <c r="C48" s="87" t="s">
        <v>39</v>
      </c>
      <c r="D48" s="88">
        <f>F19</f>
        <v>44651</v>
      </c>
      <c r="E48" s="80"/>
      <c r="F48" s="80"/>
    </row>
    <row r="49" spans="1:6" x14ac:dyDescent="0.25">
      <c r="A49" s="89" t="s">
        <v>41</v>
      </c>
      <c r="B49" s="46">
        <v>1</v>
      </c>
      <c r="C49" s="103">
        <v>760789265</v>
      </c>
      <c r="D49" s="104"/>
      <c r="E49" s="71"/>
      <c r="F49" s="72"/>
    </row>
    <row r="50" spans="1:6" x14ac:dyDescent="0.25">
      <c r="A50" s="62"/>
      <c r="B50" s="69"/>
      <c r="C50" s="69"/>
      <c r="D50" s="81"/>
      <c r="E50" s="71"/>
      <c r="F50" s="72"/>
    </row>
    <row r="51" spans="1:6" x14ac:dyDescent="0.25">
      <c r="A51" s="62"/>
      <c r="B51" s="69"/>
      <c r="C51" s="69"/>
      <c r="D51" s="70"/>
      <c r="E51" s="71"/>
      <c r="F51" s="72"/>
    </row>
    <row r="52" spans="1:6" ht="52.8" x14ac:dyDescent="0.3">
      <c r="A52" s="82" t="s">
        <v>36</v>
      </c>
      <c r="B52" s="83"/>
      <c r="C52" s="83"/>
      <c r="D52" s="84"/>
      <c r="E52" s="84"/>
      <c r="F52" s="85"/>
    </row>
  </sheetData>
  <mergeCells count="9">
    <mergeCell ref="C49:D49"/>
    <mergeCell ref="A40:A42"/>
    <mergeCell ref="B40:B42"/>
    <mergeCell ref="C40:D40"/>
    <mergeCell ref="E40:F40"/>
    <mergeCell ref="C42:F42"/>
    <mergeCell ref="A47:A48"/>
    <mergeCell ref="B47:B48"/>
    <mergeCell ref="C47:D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5606-03F7-4867-A4DB-F572A4D30B53}">
  <sheetPr>
    <pageSetUpPr fitToPage="1"/>
  </sheetPr>
  <dimension ref="A1:H52"/>
  <sheetViews>
    <sheetView workbookViewId="0">
      <selection activeCell="F18" sqref="F1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90" t="s">
        <v>42</v>
      </c>
      <c r="B8" s="91" t="s">
        <v>41</v>
      </c>
      <c r="C8" s="14"/>
      <c r="D8" s="15"/>
      <c r="E8" s="19" t="s">
        <v>5</v>
      </c>
      <c r="F8" s="20" t="s">
        <v>6</v>
      </c>
    </row>
    <row r="9" spans="1:6" x14ac:dyDescent="0.25">
      <c r="C9" s="14"/>
      <c r="D9" s="15"/>
      <c r="E9" s="22"/>
      <c r="F9" s="23"/>
    </row>
    <row r="10" spans="1:6" x14ac:dyDescent="0.25">
      <c r="A10" s="8" t="s">
        <v>3</v>
      </c>
      <c r="B10" s="18" t="s">
        <v>4</v>
      </c>
      <c r="C10" s="14"/>
      <c r="D10" s="15"/>
      <c r="E10" s="25" t="s">
        <v>9</v>
      </c>
      <c r="F10" s="24" t="s">
        <v>10</v>
      </c>
    </row>
    <row r="11" spans="1:6" x14ac:dyDescent="0.25">
      <c r="A11" s="21"/>
      <c r="B11" s="21"/>
      <c r="C11" s="14"/>
      <c r="D11" s="15"/>
      <c r="E11" s="16"/>
      <c r="F11" s="17"/>
    </row>
    <row r="12" spans="1:6" x14ac:dyDescent="0.25">
      <c r="A12" s="8" t="s">
        <v>7</v>
      </c>
      <c r="B12" s="24" t="s">
        <v>8</v>
      </c>
      <c r="C12" s="14"/>
      <c r="D12" s="15"/>
      <c r="E12" s="16"/>
      <c r="F12" s="17"/>
    </row>
    <row r="13" spans="1:6" x14ac:dyDescent="0.25">
      <c r="A13" s="12"/>
      <c r="B13" s="13"/>
      <c r="C13" s="14"/>
      <c r="D13" s="15"/>
      <c r="E13" s="16"/>
      <c r="F13" s="17"/>
    </row>
    <row r="14" spans="1:6" x14ac:dyDescent="0.25">
      <c r="A14" s="12"/>
      <c r="B14" s="13"/>
      <c r="C14" s="14"/>
      <c r="D14" s="15"/>
      <c r="E14" s="16"/>
      <c r="F14" s="17"/>
    </row>
    <row r="15" spans="1:6" x14ac:dyDescent="0.25">
      <c r="A15" s="12"/>
      <c r="B15" s="13"/>
      <c r="C15" s="14"/>
      <c r="D15" s="15"/>
      <c r="E15" s="16"/>
      <c r="F15" s="17"/>
    </row>
    <row r="16" spans="1:6" ht="15.6" x14ac:dyDescent="0.25">
      <c r="A16" s="26" t="s">
        <v>11</v>
      </c>
      <c r="B16" s="27"/>
      <c r="C16" s="27"/>
      <c r="D16" s="28"/>
      <c r="E16" s="28"/>
      <c r="F16" s="28"/>
    </row>
    <row r="17" spans="1:8" ht="13.8" thickBot="1" x14ac:dyDescent="0.3">
      <c r="A17" s="29"/>
      <c r="B17" s="29"/>
      <c r="C17" s="29"/>
      <c r="D17" s="30"/>
      <c r="E17" s="30"/>
      <c r="F17" s="30"/>
    </row>
    <row r="18" spans="1:8" ht="39.6" x14ac:dyDescent="0.3">
      <c r="A18" s="31" t="s">
        <v>12</v>
      </c>
      <c r="B18" s="32"/>
      <c r="C18" s="33"/>
      <c r="D18" s="34" t="s">
        <v>13</v>
      </c>
      <c r="E18" s="35" t="s">
        <v>14</v>
      </c>
      <c r="F18" s="36" t="s">
        <v>15</v>
      </c>
    </row>
    <row r="19" spans="1:8" ht="13.8" thickBot="1" x14ac:dyDescent="0.3">
      <c r="A19" s="37"/>
      <c r="B19" s="38"/>
      <c r="C19" s="39"/>
      <c r="D19" s="40"/>
      <c r="E19" s="41" t="s">
        <v>16</v>
      </c>
      <c r="F19" s="42">
        <v>44681</v>
      </c>
      <c r="G19" s="43"/>
    </row>
    <row r="20" spans="1:8" x14ac:dyDescent="0.25">
      <c r="A20" s="44" t="s">
        <v>17</v>
      </c>
      <c r="B20" s="45"/>
      <c r="C20" s="45"/>
      <c r="D20" s="46">
        <v>1</v>
      </c>
      <c r="E20" s="47">
        <f>+E24+E27+E30+E35+E21+E34</f>
        <v>762233</v>
      </c>
      <c r="F20" s="48">
        <f>+F24+F27+F30+F35+F21+F34</f>
        <v>100</v>
      </c>
    </row>
    <row r="21" spans="1:8" hidden="1" x14ac:dyDescent="0.25">
      <c r="A21" s="49" t="s">
        <v>43</v>
      </c>
      <c r="B21" s="92"/>
      <c r="C21" s="92"/>
      <c r="D21" s="93">
        <v>2</v>
      </c>
      <c r="E21" s="94">
        <f>E23</f>
        <v>0</v>
      </c>
      <c r="F21" s="95">
        <f>F23</f>
        <v>0</v>
      </c>
    </row>
    <row r="22" spans="1:8" hidden="1" x14ac:dyDescent="0.25">
      <c r="A22" s="49" t="s">
        <v>44</v>
      </c>
      <c r="B22" s="92"/>
      <c r="C22" s="92"/>
      <c r="D22" s="93"/>
      <c r="E22" s="94"/>
      <c r="F22" s="95"/>
    </row>
    <row r="23" spans="1:8" hidden="1" x14ac:dyDescent="0.25">
      <c r="A23" s="54" t="s">
        <v>45</v>
      </c>
      <c r="B23" s="92"/>
      <c r="C23" s="92"/>
      <c r="D23" s="93"/>
      <c r="E23" s="94">
        <v>0</v>
      </c>
      <c r="F23" s="95">
        <f>E23/E20*100</f>
        <v>0</v>
      </c>
    </row>
    <row r="24" spans="1:8" x14ac:dyDescent="0.25">
      <c r="A24" s="49" t="s">
        <v>18</v>
      </c>
      <c r="B24" s="50"/>
      <c r="C24" s="50"/>
      <c r="D24" s="51">
        <v>3</v>
      </c>
      <c r="E24" s="52">
        <f>E25+E26</f>
        <v>576183</v>
      </c>
      <c r="F24" s="53">
        <f>+F25+F26</f>
        <v>75.591453007151358</v>
      </c>
    </row>
    <row r="25" spans="1:8" x14ac:dyDescent="0.25">
      <c r="A25" s="54" t="s">
        <v>19</v>
      </c>
      <c r="B25" s="55"/>
      <c r="C25" s="55"/>
      <c r="D25" s="51">
        <v>4</v>
      </c>
      <c r="E25" s="52">
        <v>39408</v>
      </c>
      <c r="F25" s="53">
        <f>E25/E20*100</f>
        <v>5.1700726680686877</v>
      </c>
    </row>
    <row r="26" spans="1:8" x14ac:dyDescent="0.25">
      <c r="A26" s="54" t="s">
        <v>20</v>
      </c>
      <c r="B26" s="55"/>
      <c r="C26" s="55"/>
      <c r="D26" s="51">
        <v>5</v>
      </c>
      <c r="E26" s="52">
        <v>536775</v>
      </c>
      <c r="F26" s="53">
        <f>E26/E20*100</f>
        <v>70.421380339082674</v>
      </c>
    </row>
    <row r="27" spans="1:8" x14ac:dyDescent="0.25">
      <c r="A27" s="49" t="s">
        <v>21</v>
      </c>
      <c r="B27" s="55"/>
      <c r="C27" s="55"/>
      <c r="D27" s="51">
        <v>9</v>
      </c>
      <c r="E27" s="52">
        <f>E28+E29</f>
        <v>181992</v>
      </c>
      <c r="F27" s="53">
        <f>+F28+F29</f>
        <v>23.876163850161305</v>
      </c>
    </row>
    <row r="28" spans="1:8" x14ac:dyDescent="0.25">
      <c r="A28" s="54" t="s">
        <v>22</v>
      </c>
      <c r="B28" s="55"/>
      <c r="C28" s="55"/>
      <c r="D28" s="51">
        <v>10</v>
      </c>
      <c r="E28" s="52">
        <v>34455</v>
      </c>
      <c r="F28" s="53">
        <f>E28/$E$20*100</f>
        <v>4.5202713605944638</v>
      </c>
    </row>
    <row r="29" spans="1:8" x14ac:dyDescent="0.25">
      <c r="A29" s="54" t="s">
        <v>23</v>
      </c>
      <c r="B29" s="55"/>
      <c r="C29" s="55"/>
      <c r="D29" s="51">
        <v>11</v>
      </c>
      <c r="E29" s="52">
        <v>147537</v>
      </c>
      <c r="F29" s="53">
        <f>E29/$E$20*100</f>
        <v>19.355892489566841</v>
      </c>
    </row>
    <row r="30" spans="1:8" hidden="1" x14ac:dyDescent="0.25">
      <c r="A30" s="96" t="s">
        <v>24</v>
      </c>
      <c r="B30" s="97"/>
      <c r="C30" s="97"/>
      <c r="D30" s="93">
        <v>12</v>
      </c>
      <c r="E30" s="94">
        <f>E31+E32</f>
        <v>0</v>
      </c>
      <c r="F30" s="95">
        <f>+F31+F32+F33</f>
        <v>0</v>
      </c>
    </row>
    <row r="31" spans="1:8" hidden="1" x14ac:dyDescent="0.25">
      <c r="A31" s="54" t="s">
        <v>25</v>
      </c>
      <c r="B31" s="55"/>
      <c r="C31" s="55"/>
      <c r="D31" s="51">
        <v>13</v>
      </c>
      <c r="E31" s="52">
        <v>0</v>
      </c>
      <c r="F31" s="53">
        <f>E31/$E$20*100</f>
        <v>0</v>
      </c>
      <c r="H31" s="56"/>
    </row>
    <row r="32" spans="1:8" hidden="1" x14ac:dyDescent="0.25">
      <c r="A32" s="54" t="s">
        <v>26</v>
      </c>
      <c r="B32" s="55"/>
      <c r="C32" s="55"/>
      <c r="D32" s="51">
        <v>14</v>
      </c>
      <c r="E32" s="52">
        <v>0</v>
      </c>
      <c r="F32" s="53">
        <f>E32/$E$20*100</f>
        <v>0</v>
      </c>
      <c r="H32" s="56"/>
    </row>
    <row r="33" spans="1:6" hidden="1" x14ac:dyDescent="0.25">
      <c r="A33" s="54" t="s">
        <v>27</v>
      </c>
      <c r="B33" s="55"/>
      <c r="C33" s="55"/>
      <c r="D33" s="51">
        <v>15</v>
      </c>
      <c r="E33" s="52">
        <v>0</v>
      </c>
      <c r="F33" s="53">
        <f t="shared" ref="F33:F34" si="0">E33/$E$20*100</f>
        <v>0</v>
      </c>
    </row>
    <row r="34" spans="1:6" ht="13.8" thickBot="1" x14ac:dyDescent="0.3">
      <c r="A34" s="57" t="s">
        <v>28</v>
      </c>
      <c r="B34" s="58"/>
      <c r="C34" s="58"/>
      <c r="D34" s="59">
        <v>24</v>
      </c>
      <c r="E34" s="60">
        <v>4058</v>
      </c>
      <c r="F34" s="61">
        <f t="shared" si="0"/>
        <v>0.53238314268734099</v>
      </c>
    </row>
    <row r="35" spans="1:6" ht="13.8" hidden="1" thickBot="1" x14ac:dyDescent="0.3">
      <c r="A35" s="98" t="s">
        <v>29</v>
      </c>
      <c r="B35" s="99"/>
      <c r="C35" s="99"/>
      <c r="D35" s="100">
        <v>24</v>
      </c>
      <c r="E35" s="101">
        <v>0</v>
      </c>
      <c r="F35" s="102">
        <f>E35/$E$20*100</f>
        <v>0</v>
      </c>
    </row>
    <row r="36" spans="1:6" x14ac:dyDescent="0.25">
      <c r="A36" s="62"/>
      <c r="B36" s="63"/>
      <c r="C36" s="63"/>
      <c r="D36" s="64"/>
      <c r="E36" s="65"/>
      <c r="F36" s="66"/>
    </row>
    <row r="37" spans="1:6" x14ac:dyDescent="0.25">
      <c r="A37" s="62"/>
      <c r="B37" s="63"/>
      <c r="C37" s="63"/>
      <c r="D37" s="64"/>
      <c r="E37" s="65"/>
      <c r="F37" s="66"/>
    </row>
    <row r="38" spans="1:6" ht="15.6" x14ac:dyDescent="0.25">
      <c r="A38" s="67" t="s">
        <v>30</v>
      </c>
      <c r="B38" s="68"/>
      <c r="C38" s="68"/>
      <c r="D38" s="68"/>
      <c r="E38" s="68"/>
      <c r="F38" s="68"/>
    </row>
    <row r="39" spans="1:6" ht="13.8" thickBot="1" x14ac:dyDescent="0.3">
      <c r="B39" s="69"/>
      <c r="C39" s="69"/>
      <c r="D39" s="70"/>
      <c r="E39" s="71"/>
      <c r="F39" s="72"/>
    </row>
    <row r="40" spans="1:6" x14ac:dyDescent="0.25">
      <c r="A40" s="105" t="s">
        <v>31</v>
      </c>
      <c r="B40" s="108" t="s">
        <v>13</v>
      </c>
      <c r="C40" s="111" t="s">
        <v>32</v>
      </c>
      <c r="D40" s="112"/>
      <c r="E40" s="111" t="s">
        <v>33</v>
      </c>
      <c r="F40" s="112"/>
    </row>
    <row r="41" spans="1:6" x14ac:dyDescent="0.25">
      <c r="A41" s="106"/>
      <c r="B41" s="109"/>
      <c r="C41" s="73" t="s">
        <v>34</v>
      </c>
      <c r="D41" s="74" t="s">
        <v>35</v>
      </c>
      <c r="E41" s="73" t="s">
        <v>34</v>
      </c>
      <c r="F41" s="74" t="s">
        <v>35</v>
      </c>
    </row>
    <row r="42" spans="1:6" ht="13.8" thickBot="1" x14ac:dyDescent="0.3">
      <c r="A42" s="107"/>
      <c r="B42" s="110"/>
      <c r="C42" s="113" t="s">
        <v>49</v>
      </c>
      <c r="D42" s="113"/>
      <c r="E42" s="113"/>
      <c r="F42" s="114"/>
    </row>
    <row r="43" spans="1:6" ht="13.8" thickBot="1" x14ac:dyDescent="0.3">
      <c r="A43" s="75" t="s">
        <v>41</v>
      </c>
      <c r="B43" s="76">
        <v>1</v>
      </c>
      <c r="C43" s="77">
        <v>5146</v>
      </c>
      <c r="D43" s="78">
        <v>1705500</v>
      </c>
      <c r="E43" s="77">
        <v>5299</v>
      </c>
      <c r="F43" s="79">
        <v>1756324</v>
      </c>
    </row>
    <row r="44" spans="1:6" x14ac:dyDescent="0.25">
      <c r="A44" s="62"/>
      <c r="B44" s="69"/>
      <c r="C44" s="80"/>
      <c r="D44" s="80"/>
      <c r="E44" s="80"/>
      <c r="F44" s="80"/>
    </row>
    <row r="45" spans="1:6" ht="15.6" x14ac:dyDescent="0.25">
      <c r="A45" s="67" t="s">
        <v>37</v>
      </c>
      <c r="B45" s="69"/>
      <c r="C45" s="69"/>
      <c r="D45" s="70"/>
      <c r="E45" s="80"/>
      <c r="F45" s="80"/>
    </row>
    <row r="46" spans="1:6" ht="13.8" thickBot="1" x14ac:dyDescent="0.3">
      <c r="A46" s="62"/>
      <c r="B46" s="69"/>
      <c r="C46" s="86"/>
      <c r="D46" s="86"/>
      <c r="E46" s="80"/>
      <c r="F46" s="80"/>
    </row>
    <row r="47" spans="1:6" x14ac:dyDescent="0.25">
      <c r="A47" s="115" t="s">
        <v>31</v>
      </c>
      <c r="B47" s="117" t="s">
        <v>13</v>
      </c>
      <c r="C47" s="118" t="s">
        <v>38</v>
      </c>
      <c r="D47" s="119"/>
      <c r="E47" s="80"/>
      <c r="F47" s="80"/>
    </row>
    <row r="48" spans="1:6" ht="13.8" thickBot="1" x14ac:dyDescent="0.3">
      <c r="A48" s="116"/>
      <c r="B48" s="110"/>
      <c r="C48" s="87" t="s">
        <v>39</v>
      </c>
      <c r="D48" s="88">
        <f>F19</f>
        <v>44681</v>
      </c>
      <c r="E48" s="80"/>
      <c r="F48" s="80"/>
    </row>
    <row r="49" spans="1:6" x14ac:dyDescent="0.25">
      <c r="A49" s="89" t="s">
        <v>41</v>
      </c>
      <c r="B49" s="46">
        <v>1</v>
      </c>
      <c r="C49" s="103">
        <v>762088354</v>
      </c>
      <c r="D49" s="104"/>
      <c r="E49" s="71"/>
      <c r="F49" s="72"/>
    </row>
    <row r="50" spans="1:6" x14ac:dyDescent="0.25">
      <c r="A50" s="62"/>
      <c r="B50" s="69"/>
      <c r="C50" s="69"/>
      <c r="D50" s="81"/>
      <c r="E50" s="71"/>
      <c r="F50" s="72"/>
    </row>
    <row r="51" spans="1:6" x14ac:dyDescent="0.25">
      <c r="A51" s="62"/>
      <c r="B51" s="69"/>
      <c r="C51" s="69"/>
      <c r="D51" s="70"/>
      <c r="E51" s="71"/>
      <c r="F51" s="72"/>
    </row>
    <row r="52" spans="1:6" ht="52.8" x14ac:dyDescent="0.3">
      <c r="A52" s="82" t="s">
        <v>36</v>
      </c>
      <c r="B52" s="83"/>
      <c r="C52" s="83"/>
      <c r="D52" s="84"/>
      <c r="E52" s="84"/>
      <c r="F52" s="85"/>
    </row>
  </sheetData>
  <mergeCells count="9">
    <mergeCell ref="C49:D49"/>
    <mergeCell ref="A40:A42"/>
    <mergeCell ref="B40:B42"/>
    <mergeCell ref="C40:D40"/>
    <mergeCell ref="E40:F40"/>
    <mergeCell ref="C42:F42"/>
    <mergeCell ref="A47:A48"/>
    <mergeCell ref="B47:B48"/>
    <mergeCell ref="C47:D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B404-6D25-4E63-9431-207081A9B441}">
  <sheetPr>
    <pageSetUpPr fitToPage="1"/>
  </sheetPr>
  <dimension ref="A1:H52"/>
  <sheetViews>
    <sheetView tabSelected="1" workbookViewId="0">
      <selection activeCell="G4" sqref="G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90" t="s">
        <v>42</v>
      </c>
      <c r="B8" s="91" t="s">
        <v>41</v>
      </c>
      <c r="C8" s="14"/>
      <c r="D8" s="15"/>
      <c r="E8" s="19" t="s">
        <v>5</v>
      </c>
      <c r="F8" s="20" t="s">
        <v>6</v>
      </c>
    </row>
    <row r="9" spans="1:6" x14ac:dyDescent="0.25">
      <c r="C9" s="14"/>
      <c r="D9" s="15"/>
      <c r="E9" s="22"/>
      <c r="F9" s="23"/>
    </row>
    <row r="10" spans="1:6" x14ac:dyDescent="0.25">
      <c r="A10" s="8" t="s">
        <v>3</v>
      </c>
      <c r="B10" s="18" t="s">
        <v>4</v>
      </c>
      <c r="C10" s="14"/>
      <c r="D10" s="15"/>
      <c r="E10" s="25" t="s">
        <v>9</v>
      </c>
      <c r="F10" s="24" t="s">
        <v>10</v>
      </c>
    </row>
    <row r="11" spans="1:6" x14ac:dyDescent="0.25">
      <c r="A11" s="21"/>
      <c r="B11" s="21"/>
      <c r="C11" s="14"/>
      <c r="D11" s="15"/>
      <c r="E11" s="16"/>
      <c r="F11" s="17"/>
    </row>
    <row r="12" spans="1:6" x14ac:dyDescent="0.25">
      <c r="A12" s="8" t="s">
        <v>7</v>
      </c>
      <c r="B12" s="24" t="s">
        <v>8</v>
      </c>
      <c r="C12" s="14"/>
      <c r="D12" s="15"/>
      <c r="E12" s="16"/>
      <c r="F12" s="17"/>
    </row>
    <row r="13" spans="1:6" x14ac:dyDescent="0.25">
      <c r="A13" s="12"/>
      <c r="B13" s="13"/>
      <c r="C13" s="14"/>
      <c r="D13" s="15"/>
      <c r="E13" s="16"/>
      <c r="F13" s="17"/>
    </row>
    <row r="14" spans="1:6" x14ac:dyDescent="0.25">
      <c r="A14" s="12"/>
      <c r="B14" s="13"/>
      <c r="C14" s="14"/>
      <c r="D14" s="15"/>
      <c r="E14" s="16"/>
      <c r="F14" s="17"/>
    </row>
    <row r="15" spans="1:6" x14ac:dyDescent="0.25">
      <c r="A15" s="12"/>
      <c r="B15" s="13"/>
      <c r="C15" s="14"/>
      <c r="D15" s="15"/>
      <c r="E15" s="16"/>
      <c r="F15" s="17"/>
    </row>
    <row r="16" spans="1:6" ht="15.6" x14ac:dyDescent="0.25">
      <c r="A16" s="26" t="s">
        <v>11</v>
      </c>
      <c r="B16" s="27"/>
      <c r="C16" s="27"/>
      <c r="D16" s="28"/>
      <c r="E16" s="28"/>
      <c r="F16" s="28"/>
    </row>
    <row r="17" spans="1:8" ht="13.8" thickBot="1" x14ac:dyDescent="0.3">
      <c r="A17" s="29"/>
      <c r="B17" s="29"/>
      <c r="C17" s="29"/>
      <c r="D17" s="30"/>
      <c r="E17" s="30"/>
      <c r="F17" s="30"/>
    </row>
    <row r="18" spans="1:8" ht="39.6" x14ac:dyDescent="0.3">
      <c r="A18" s="31" t="s">
        <v>12</v>
      </c>
      <c r="B18" s="32"/>
      <c r="C18" s="33"/>
      <c r="D18" s="34" t="s">
        <v>13</v>
      </c>
      <c r="E18" s="35" t="s">
        <v>14</v>
      </c>
      <c r="F18" s="36" t="s">
        <v>15</v>
      </c>
    </row>
    <row r="19" spans="1:8" ht="13.8" thickBot="1" x14ac:dyDescent="0.3">
      <c r="A19" s="37"/>
      <c r="B19" s="38"/>
      <c r="C19" s="39"/>
      <c r="D19" s="40"/>
      <c r="E19" s="41" t="s">
        <v>16</v>
      </c>
      <c r="F19" s="42">
        <v>44712</v>
      </c>
      <c r="G19" s="43"/>
    </row>
    <row r="20" spans="1:8" x14ac:dyDescent="0.25">
      <c r="A20" s="44" t="s">
        <v>17</v>
      </c>
      <c r="B20" s="45"/>
      <c r="C20" s="45"/>
      <c r="D20" s="46">
        <v>1</v>
      </c>
      <c r="E20" s="47">
        <f>+E24+E27+E30+E35+E21+E34</f>
        <v>764750</v>
      </c>
      <c r="F20" s="48">
        <f>+F24+F27+F30+F35+F21+F34</f>
        <v>100</v>
      </c>
    </row>
    <row r="21" spans="1:8" x14ac:dyDescent="0.25">
      <c r="A21" s="49" t="s">
        <v>43</v>
      </c>
      <c r="B21" s="92"/>
      <c r="C21" s="92"/>
      <c r="D21" s="93">
        <v>2</v>
      </c>
      <c r="E21" s="94">
        <f>E23</f>
        <v>34306</v>
      </c>
      <c r="F21" s="95">
        <f>F23</f>
        <v>4.4859104282445248</v>
      </c>
    </row>
    <row r="22" spans="1:8" x14ac:dyDescent="0.25">
      <c r="A22" s="49" t="s">
        <v>44</v>
      </c>
      <c r="B22" s="92"/>
      <c r="C22" s="92"/>
      <c r="D22" s="93"/>
      <c r="E22" s="94"/>
      <c r="F22" s="95"/>
    </row>
    <row r="23" spans="1:8" x14ac:dyDescent="0.25">
      <c r="A23" s="54" t="s">
        <v>45</v>
      </c>
      <c r="B23" s="92"/>
      <c r="C23" s="92"/>
      <c r="D23" s="93"/>
      <c r="E23" s="94">
        <v>34306</v>
      </c>
      <c r="F23" s="95">
        <f>E23/E20*100</f>
        <v>4.4859104282445248</v>
      </c>
    </row>
    <row r="24" spans="1:8" x14ac:dyDescent="0.25">
      <c r="A24" s="49" t="s">
        <v>18</v>
      </c>
      <c r="B24" s="50"/>
      <c r="C24" s="50"/>
      <c r="D24" s="51">
        <v>3</v>
      </c>
      <c r="E24" s="52">
        <f>E25+E26</f>
        <v>721047</v>
      </c>
      <c r="F24" s="53">
        <f>+F25+F26</f>
        <v>94.285322000653807</v>
      </c>
    </row>
    <row r="25" spans="1:8" x14ac:dyDescent="0.25">
      <c r="A25" s="54" t="s">
        <v>19</v>
      </c>
      <c r="B25" s="55"/>
      <c r="C25" s="55"/>
      <c r="D25" s="51">
        <v>4</v>
      </c>
      <c r="E25" s="52">
        <v>12835</v>
      </c>
      <c r="F25" s="53">
        <f>E25/E20*100</f>
        <v>1.6783262504086305</v>
      </c>
    </row>
    <row r="26" spans="1:8" x14ac:dyDescent="0.25">
      <c r="A26" s="54" t="s">
        <v>20</v>
      </c>
      <c r="B26" s="55"/>
      <c r="C26" s="55"/>
      <c r="D26" s="51">
        <v>5</v>
      </c>
      <c r="E26" s="52">
        <v>708212</v>
      </c>
      <c r="F26" s="53">
        <f>E26/E20*100</f>
        <v>92.606995750245176</v>
      </c>
    </row>
    <row r="27" spans="1:8" x14ac:dyDescent="0.25">
      <c r="A27" s="49" t="s">
        <v>21</v>
      </c>
      <c r="B27" s="55"/>
      <c r="C27" s="55"/>
      <c r="D27" s="51">
        <v>9</v>
      </c>
      <c r="E27" s="52">
        <f>E28+E29</f>
        <v>9183</v>
      </c>
      <c r="F27" s="53">
        <f>+F28+F29</f>
        <v>1.2007845701209545</v>
      </c>
    </row>
    <row r="28" spans="1:8" hidden="1" x14ac:dyDescent="0.25">
      <c r="A28" s="54" t="s">
        <v>22</v>
      </c>
      <c r="B28" s="55"/>
      <c r="C28" s="55"/>
      <c r="D28" s="51">
        <v>10</v>
      </c>
      <c r="E28" s="52">
        <v>0</v>
      </c>
      <c r="F28" s="53">
        <f>E28/$E$20*100</f>
        <v>0</v>
      </c>
    </row>
    <row r="29" spans="1:8" x14ac:dyDescent="0.25">
      <c r="A29" s="54" t="s">
        <v>23</v>
      </c>
      <c r="B29" s="55"/>
      <c r="C29" s="55"/>
      <c r="D29" s="51">
        <v>11</v>
      </c>
      <c r="E29" s="52">
        <v>9183</v>
      </c>
      <c r="F29" s="53">
        <f>E29/$E$20*100</f>
        <v>1.2007845701209545</v>
      </c>
    </row>
    <row r="30" spans="1:8" hidden="1" x14ac:dyDescent="0.25">
      <c r="A30" s="96" t="s">
        <v>24</v>
      </c>
      <c r="B30" s="97"/>
      <c r="C30" s="97"/>
      <c r="D30" s="93">
        <v>12</v>
      </c>
      <c r="E30" s="94">
        <f>E31+E32</f>
        <v>0</v>
      </c>
      <c r="F30" s="95">
        <f>+F31+F32+F33</f>
        <v>0</v>
      </c>
    </row>
    <row r="31" spans="1:8" hidden="1" x14ac:dyDescent="0.25">
      <c r="A31" s="54" t="s">
        <v>25</v>
      </c>
      <c r="B31" s="55"/>
      <c r="C31" s="55"/>
      <c r="D31" s="51">
        <v>13</v>
      </c>
      <c r="E31" s="52">
        <v>0</v>
      </c>
      <c r="F31" s="53">
        <f>E31/$E$20*100</f>
        <v>0</v>
      </c>
      <c r="H31" s="56"/>
    </row>
    <row r="32" spans="1:8" hidden="1" x14ac:dyDescent="0.25">
      <c r="A32" s="54" t="s">
        <v>26</v>
      </c>
      <c r="B32" s="55"/>
      <c r="C32" s="55"/>
      <c r="D32" s="51">
        <v>14</v>
      </c>
      <c r="E32" s="52">
        <v>0</v>
      </c>
      <c r="F32" s="53">
        <f>E32/$E$20*100</f>
        <v>0</v>
      </c>
      <c r="H32" s="56"/>
    </row>
    <row r="33" spans="1:6" hidden="1" x14ac:dyDescent="0.25">
      <c r="A33" s="54" t="s">
        <v>27</v>
      </c>
      <c r="B33" s="55"/>
      <c r="C33" s="55"/>
      <c r="D33" s="51">
        <v>15</v>
      </c>
      <c r="E33" s="52">
        <v>0</v>
      </c>
      <c r="F33" s="53">
        <f t="shared" ref="F33:F34" si="0">E33/$E$20*100</f>
        <v>0</v>
      </c>
    </row>
    <row r="34" spans="1:6" ht="13.8" thickBot="1" x14ac:dyDescent="0.3">
      <c r="A34" s="57" t="s">
        <v>28</v>
      </c>
      <c r="B34" s="58"/>
      <c r="C34" s="58"/>
      <c r="D34" s="59">
        <v>24</v>
      </c>
      <c r="E34" s="60">
        <v>214</v>
      </c>
      <c r="F34" s="61">
        <f t="shared" si="0"/>
        <v>2.7983000980712654E-2</v>
      </c>
    </row>
    <row r="35" spans="1:6" ht="13.8" hidden="1" thickBot="1" x14ac:dyDescent="0.3">
      <c r="A35" s="98" t="s">
        <v>29</v>
      </c>
      <c r="B35" s="99"/>
      <c r="C35" s="99"/>
      <c r="D35" s="100">
        <v>24</v>
      </c>
      <c r="E35" s="101">
        <v>0</v>
      </c>
      <c r="F35" s="102">
        <f>E35/$E$20*100</f>
        <v>0</v>
      </c>
    </row>
    <row r="36" spans="1:6" x14ac:dyDescent="0.25">
      <c r="A36" s="62"/>
      <c r="B36" s="63"/>
      <c r="C36" s="63"/>
      <c r="D36" s="64"/>
      <c r="E36" s="65"/>
      <c r="F36" s="66"/>
    </row>
    <row r="37" spans="1:6" x14ac:dyDescent="0.25">
      <c r="A37" s="62"/>
      <c r="B37" s="63"/>
      <c r="C37" s="63"/>
      <c r="D37" s="64"/>
      <c r="E37" s="65"/>
      <c r="F37" s="66"/>
    </row>
    <row r="38" spans="1:6" ht="15.6" x14ac:dyDescent="0.25">
      <c r="A38" s="67" t="s">
        <v>30</v>
      </c>
      <c r="B38" s="68"/>
      <c r="C38" s="68"/>
      <c r="D38" s="68"/>
      <c r="E38" s="68"/>
      <c r="F38" s="68"/>
    </row>
    <row r="39" spans="1:6" ht="13.8" thickBot="1" x14ac:dyDescent="0.3">
      <c r="B39" s="69"/>
      <c r="C39" s="69"/>
      <c r="D39" s="70"/>
      <c r="E39" s="71"/>
      <c r="F39" s="72"/>
    </row>
    <row r="40" spans="1:6" x14ac:dyDescent="0.25">
      <c r="A40" s="105" t="s">
        <v>31</v>
      </c>
      <c r="B40" s="108" t="s">
        <v>13</v>
      </c>
      <c r="C40" s="111" t="s">
        <v>32</v>
      </c>
      <c r="D40" s="112"/>
      <c r="E40" s="111" t="s">
        <v>33</v>
      </c>
      <c r="F40" s="112"/>
    </row>
    <row r="41" spans="1:6" x14ac:dyDescent="0.25">
      <c r="A41" s="106"/>
      <c r="B41" s="109"/>
      <c r="C41" s="73" t="s">
        <v>34</v>
      </c>
      <c r="D41" s="74" t="s">
        <v>35</v>
      </c>
      <c r="E41" s="73" t="s">
        <v>34</v>
      </c>
      <c r="F41" s="74" t="s">
        <v>35</v>
      </c>
    </row>
    <row r="42" spans="1:6" ht="13.8" thickBot="1" x14ac:dyDescent="0.3">
      <c r="A42" s="107"/>
      <c r="B42" s="110"/>
      <c r="C42" s="113" t="s">
        <v>50</v>
      </c>
      <c r="D42" s="113"/>
      <c r="E42" s="113"/>
      <c r="F42" s="114"/>
    </row>
    <row r="43" spans="1:6" ht="13.8" thickBot="1" x14ac:dyDescent="0.3">
      <c r="A43" s="75" t="s">
        <v>41</v>
      </c>
      <c r="B43" s="76">
        <v>1</v>
      </c>
      <c r="C43" s="77">
        <v>10347</v>
      </c>
      <c r="D43" s="78">
        <v>204280</v>
      </c>
      <c r="E43" s="77">
        <v>10699</v>
      </c>
      <c r="F43" s="79">
        <v>211226</v>
      </c>
    </row>
    <row r="44" spans="1:6" x14ac:dyDescent="0.25">
      <c r="A44" s="62"/>
      <c r="B44" s="69"/>
      <c r="C44" s="80"/>
      <c r="D44" s="80"/>
      <c r="E44" s="80"/>
      <c r="F44" s="80"/>
    </row>
    <row r="45" spans="1:6" ht="15.6" x14ac:dyDescent="0.25">
      <c r="A45" s="67" t="s">
        <v>37</v>
      </c>
      <c r="B45" s="69"/>
      <c r="C45" s="69"/>
      <c r="D45" s="70"/>
      <c r="E45" s="80"/>
      <c r="F45" s="80"/>
    </row>
    <row r="46" spans="1:6" ht="13.8" thickBot="1" x14ac:dyDescent="0.3">
      <c r="A46" s="62"/>
      <c r="B46" s="69"/>
      <c r="C46" s="86"/>
      <c r="D46" s="86"/>
      <c r="E46" s="80"/>
      <c r="F46" s="80"/>
    </row>
    <row r="47" spans="1:6" x14ac:dyDescent="0.25">
      <c r="A47" s="115" t="s">
        <v>31</v>
      </c>
      <c r="B47" s="117" t="s">
        <v>13</v>
      </c>
      <c r="C47" s="118" t="s">
        <v>38</v>
      </c>
      <c r="D47" s="119"/>
      <c r="E47" s="80"/>
      <c r="F47" s="80"/>
    </row>
    <row r="48" spans="1:6" ht="13.8" thickBot="1" x14ac:dyDescent="0.3">
      <c r="A48" s="116"/>
      <c r="B48" s="110"/>
      <c r="C48" s="87" t="s">
        <v>39</v>
      </c>
      <c r="D48" s="88">
        <f>F19</f>
        <v>44712</v>
      </c>
      <c r="E48" s="80"/>
      <c r="F48" s="80"/>
    </row>
    <row r="49" spans="1:6" x14ac:dyDescent="0.25">
      <c r="A49" s="89" t="s">
        <v>41</v>
      </c>
      <c r="B49" s="46">
        <v>1</v>
      </c>
      <c r="C49" s="103">
        <v>761696582</v>
      </c>
      <c r="D49" s="104"/>
      <c r="E49" s="71"/>
      <c r="F49" s="72"/>
    </row>
    <row r="50" spans="1:6" x14ac:dyDescent="0.25">
      <c r="A50" s="62"/>
      <c r="B50" s="69"/>
      <c r="C50" s="69"/>
      <c r="D50" s="81"/>
      <c r="E50" s="71"/>
      <c r="F50" s="72"/>
    </row>
    <row r="51" spans="1:6" x14ac:dyDescent="0.25">
      <c r="A51" s="62"/>
      <c r="B51" s="69"/>
      <c r="C51" s="69"/>
      <c r="D51" s="70"/>
      <c r="E51" s="71"/>
      <c r="F51" s="72"/>
    </row>
    <row r="52" spans="1:6" ht="52.8" x14ac:dyDescent="0.3">
      <c r="A52" s="82" t="s">
        <v>36</v>
      </c>
      <c r="B52" s="83"/>
      <c r="C52" s="83"/>
      <c r="D52" s="84"/>
      <c r="E52" s="84"/>
      <c r="F52" s="85"/>
    </row>
  </sheetData>
  <mergeCells count="9">
    <mergeCell ref="C49:D49"/>
    <mergeCell ref="A40:A42"/>
    <mergeCell ref="B40:B42"/>
    <mergeCell ref="C40:D40"/>
    <mergeCell ref="E40:F40"/>
    <mergeCell ref="C42:F42"/>
    <mergeCell ref="A47:A48"/>
    <mergeCell ref="B47:B48"/>
    <mergeCell ref="C47:D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leden 2022</vt:lpstr>
      <vt:lpstr>únor 2022</vt:lpstr>
      <vt:lpstr>březen 2022</vt:lpstr>
      <vt:lpstr>duben 2022</vt:lpstr>
      <vt:lpstr>květen 2022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2022-06-07T11:36:52Z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2020-11-24T10:31:52Z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7adfb910-630d-40f5-bc8d-49ce01c9a2d2</vt:lpwstr>
  </property>
  <property fmtid="{D5CDD505-2E9C-101B-9397-08002B2CF9AE}" pid="8" name="MSIP_Label_2a6524ed-fb1a-49fd-bafe-15c5e5ffd047_ContentBits">
    <vt:lpwstr>0</vt:lpwstr>
  </property>
</Properties>
</file>