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2BDA64B7-575B-48CE-ACF9-897435F9C067}" xr6:coauthVersionLast="47" xr6:coauthVersionMax="47" xr10:uidLastSave="{00000000-0000-0000-0000-000000000000}"/>
  <bookViews>
    <workbookView xWindow="-108" yWindow="-108" windowWidth="23256" windowHeight="12576" tabRatio="896" activeTab="4" xr2:uid="{00000000-000D-0000-FFFF-FFFF00000000}"/>
  </bookViews>
  <sheets>
    <sheet name="leden 2022" sheetId="47" r:id="rId1"/>
    <sheet name="únor 2022" sheetId="48" r:id="rId2"/>
    <sheet name="březen 2022" sheetId="49" r:id="rId3"/>
    <sheet name="duben 2022" sheetId="50" r:id="rId4"/>
    <sheet name="květen 2022" sheetId="51" r:id="rId5"/>
  </sheets>
  <definedNames>
    <definedName name="i_01_001_001" localSheetId="2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1">#REF!</definedName>
    <definedName name="i_01_001_001">#REF!</definedName>
    <definedName name="i_01_002_001" localSheetId="2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1">#REF!</definedName>
    <definedName name="i_01_002_001">#REF!</definedName>
    <definedName name="i_01_002_002" localSheetId="2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1">#REF!</definedName>
    <definedName name="i_01_002_002">#REF!</definedName>
    <definedName name="i_01_003_001" localSheetId="2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1">#REF!</definedName>
    <definedName name="i_01_003_001">#REF!</definedName>
    <definedName name="i_01_003_002" localSheetId="2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1">#REF!</definedName>
    <definedName name="i_01_003_002">#REF!</definedName>
    <definedName name="i_01_003_003" localSheetId="2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1">#REF!</definedName>
    <definedName name="i_01_003_003">#REF!</definedName>
    <definedName name="i_01_004_001" localSheetId="2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1">#REF!</definedName>
    <definedName name="i_01_004_001">#REF!</definedName>
    <definedName name="i_01_004_002" localSheetId="2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1">#REF!</definedName>
    <definedName name="i_01_004_002">#REF!</definedName>
    <definedName name="i_01_004_003" localSheetId="2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1">#REF!</definedName>
    <definedName name="i_01_004_003">#REF!</definedName>
    <definedName name="i_01_005_001" localSheetId="2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1">#REF!</definedName>
    <definedName name="i_01_005_001">#REF!</definedName>
    <definedName name="i_01_005_002" localSheetId="2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1">#REF!</definedName>
    <definedName name="i_01_005_002">#REF!</definedName>
    <definedName name="i_01_006_001" localSheetId="2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1">#REF!</definedName>
    <definedName name="i_01_006_001">#REF!</definedName>
    <definedName name="i_01_007_001" localSheetId="2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1">#REF!</definedName>
    <definedName name="i_01_007_001">#REF!</definedName>
    <definedName name="i_01_008_001" localSheetId="2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1">#REF!</definedName>
    <definedName name="i_01_008_001">#REF!</definedName>
    <definedName name="i_01_009_001" localSheetId="2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1">#REF!</definedName>
    <definedName name="i_01_009_001">#REF!</definedName>
    <definedName name="i_01_009_002" localSheetId="2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1">#REF!</definedName>
    <definedName name="i_01_009_002">#REF!</definedName>
    <definedName name="i_01_010_001" localSheetId="2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1">#REF!</definedName>
    <definedName name="i_01_010_001">#REF!</definedName>
    <definedName name="i_01_010_002" localSheetId="2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1">#REF!</definedName>
    <definedName name="i_01_010_002">#REF!</definedName>
    <definedName name="i_01_011_001" localSheetId="2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1">#REF!</definedName>
    <definedName name="i_01_011_001">#REF!</definedName>
    <definedName name="i_01_011_002" localSheetId="2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1">#REF!</definedName>
    <definedName name="i_01_011_002">#REF!</definedName>
    <definedName name="i_01_012_001" localSheetId="2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1">#REF!</definedName>
    <definedName name="i_01_012_001">#REF!</definedName>
    <definedName name="i_01_012_002" localSheetId="2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1">#REF!</definedName>
    <definedName name="i_01_012_002">#REF!</definedName>
    <definedName name="i_01_013_001" localSheetId="2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1">#REF!</definedName>
    <definedName name="i_01_013_001">#REF!</definedName>
    <definedName name="i_01_013_002" localSheetId="2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1">#REF!</definedName>
    <definedName name="i_01_013_002">#REF!</definedName>
    <definedName name="i_01_014_001" localSheetId="2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1">#REF!</definedName>
    <definedName name="i_01_014_001">#REF!</definedName>
    <definedName name="i_01_014_002" localSheetId="2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1">#REF!</definedName>
    <definedName name="i_01_014_002">#REF!</definedName>
    <definedName name="i_01_015_001" localSheetId="2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1">#REF!</definedName>
    <definedName name="i_01_015_001">#REF!</definedName>
    <definedName name="i_01_015_002" localSheetId="2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1">#REF!</definedName>
    <definedName name="i_01_015_002">#REF!</definedName>
    <definedName name="i_01_016_001" localSheetId="2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1">#REF!</definedName>
    <definedName name="i_01_016_001">#REF!</definedName>
    <definedName name="i_01_016_002" localSheetId="2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1">#REF!</definedName>
    <definedName name="i_01_016_002">#REF!</definedName>
    <definedName name="i_01_017_001" localSheetId="2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1">#REF!</definedName>
    <definedName name="i_01_017_001">#REF!</definedName>
    <definedName name="i_01_017_002" localSheetId="2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1">#REF!</definedName>
    <definedName name="i_01_017_002">#REF!</definedName>
    <definedName name="i_01_018_001" localSheetId="2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1">#REF!</definedName>
    <definedName name="i_01_018_001">#REF!</definedName>
    <definedName name="i_01_018_002" localSheetId="2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1">#REF!</definedName>
    <definedName name="i_01_018_002">#REF!</definedName>
    <definedName name="i_01_019_001" localSheetId="2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1">#REF!</definedName>
    <definedName name="i_01_019_001">#REF!</definedName>
    <definedName name="i_01_019_002" localSheetId="2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1">#REF!</definedName>
    <definedName name="i_01_019_002">#REF!</definedName>
    <definedName name="i_01_020_001" localSheetId="2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1">#REF!</definedName>
    <definedName name="i_01_020_001">#REF!</definedName>
    <definedName name="i_01_020_002" localSheetId="2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1">#REF!</definedName>
    <definedName name="i_01_020_002">#REF!</definedName>
    <definedName name="i_01_021_001" localSheetId="2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1">#REF!</definedName>
    <definedName name="i_01_021_001">#REF!</definedName>
    <definedName name="i_01_021_002" localSheetId="2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1">#REF!</definedName>
    <definedName name="i_01_021_002">#REF!</definedName>
    <definedName name="i_01_022_001" localSheetId="2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1">#REF!</definedName>
    <definedName name="i_01_022_001">#REF!</definedName>
    <definedName name="i_01_022_002" localSheetId="2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1">#REF!</definedName>
    <definedName name="i_01_022_002">#REF!</definedName>
    <definedName name="i_01_023_001" localSheetId="2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1">#REF!</definedName>
    <definedName name="i_01_023_001">#REF!</definedName>
    <definedName name="i_01_023_002" localSheetId="2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1">#REF!</definedName>
    <definedName name="i_01_023_002">#REF!</definedName>
    <definedName name="i_01_024_001" localSheetId="2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1">#REF!</definedName>
    <definedName name="i_01_024_001">#REF!</definedName>
    <definedName name="i_01_024_002" localSheetId="2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1">#REF!</definedName>
    <definedName name="i_01_024_002">#REF!</definedName>
    <definedName name="i_01_025_001" localSheetId="2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1">#REF!</definedName>
    <definedName name="i_01_025_001">#REF!</definedName>
    <definedName name="i_01_025_002" localSheetId="2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1">#REF!</definedName>
    <definedName name="i_01_025_002">#REF!</definedName>
    <definedName name="i_01_026_001" localSheetId="2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1">#REF!</definedName>
    <definedName name="i_01_026_001">#REF!</definedName>
    <definedName name="i_01_026_002" localSheetId="2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1">#REF!</definedName>
    <definedName name="i_01_026_002">#REF!</definedName>
    <definedName name="i_01_027_001" localSheetId="2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1">#REF!</definedName>
    <definedName name="i_01_027_001">#REF!</definedName>
    <definedName name="i_01_027_002" localSheetId="2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1">#REF!</definedName>
    <definedName name="i_01_027_002">#REF!</definedName>
    <definedName name="i_01_028_001" localSheetId="2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1">#REF!</definedName>
    <definedName name="i_01_028_001">#REF!</definedName>
    <definedName name="i_01_028_002" localSheetId="2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1">#REF!</definedName>
    <definedName name="i_01_028_002">#REF!</definedName>
    <definedName name="i_01_029_001" localSheetId="2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1">#REF!</definedName>
    <definedName name="i_01_029_001">#REF!</definedName>
    <definedName name="i_01_029_002" localSheetId="2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1">#REF!</definedName>
    <definedName name="i_01_029_002">#REF!</definedName>
    <definedName name="i_01_030_001" localSheetId="2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1">#REF!</definedName>
    <definedName name="i_01_030_001">#REF!</definedName>
    <definedName name="i_01_030_002" localSheetId="2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1">#REF!</definedName>
    <definedName name="i_01_030_002">#REF!</definedName>
    <definedName name="i_01_031_001" localSheetId="2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1">#REF!</definedName>
    <definedName name="i_01_031_001">#REF!</definedName>
    <definedName name="i_01_031_002" localSheetId="2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1">#REF!</definedName>
    <definedName name="i_01_031_002">#REF!</definedName>
    <definedName name="i_01_032_001" localSheetId="2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1">#REF!</definedName>
    <definedName name="i_01_032_001">#REF!</definedName>
    <definedName name="i_01_032_002" localSheetId="2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1">#REF!</definedName>
    <definedName name="i_01_032_002">#REF!</definedName>
    <definedName name="i_01_033_001" localSheetId="2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1">#REF!</definedName>
    <definedName name="i_01_033_001">#REF!</definedName>
    <definedName name="i_01_033_002" localSheetId="2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1">#REF!</definedName>
    <definedName name="i_01_033_002">#REF!</definedName>
    <definedName name="i_01_034_001" localSheetId="2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1">#REF!</definedName>
    <definedName name="i_01_034_001">#REF!</definedName>
    <definedName name="i_01_034_002" localSheetId="2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1">#REF!</definedName>
    <definedName name="i_01_034_002">#REF!</definedName>
    <definedName name="i_01_035_001" localSheetId="2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1">#REF!</definedName>
    <definedName name="i_01_035_001">#REF!</definedName>
    <definedName name="i_01_035_002" localSheetId="2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1">#REF!</definedName>
    <definedName name="i_01_035_002">#REF!</definedName>
    <definedName name="i_01_036_001" localSheetId="2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1">#REF!</definedName>
    <definedName name="i_01_036_001">#REF!</definedName>
    <definedName name="i_01_036_002" localSheetId="2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1">#REF!</definedName>
    <definedName name="i_01_036_002">#REF!</definedName>
    <definedName name="i_01_037_001" localSheetId="2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1">#REF!</definedName>
    <definedName name="i_01_037_001">#REF!</definedName>
    <definedName name="i_01_037_002" localSheetId="2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1">#REF!</definedName>
    <definedName name="i_01_037_002">#REF!</definedName>
    <definedName name="i_01_038_001" localSheetId="2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1">#REF!</definedName>
    <definedName name="i_01_038_001">#REF!</definedName>
    <definedName name="i_01_038_002" localSheetId="2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1">#REF!</definedName>
    <definedName name="i_01_038_002">#REF!</definedName>
    <definedName name="i_01_039_001" localSheetId="2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1">#REF!</definedName>
    <definedName name="i_01_039_001">#REF!</definedName>
    <definedName name="i_01_039_002" localSheetId="2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1">#REF!</definedName>
    <definedName name="i_01_039_002">#REF!</definedName>
    <definedName name="i_01_040_001" localSheetId="2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1">#REF!</definedName>
    <definedName name="i_01_040_001">#REF!</definedName>
    <definedName name="i_01_040_002" localSheetId="2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1">#REF!</definedName>
    <definedName name="i_01_040_002">#REF!</definedName>
    <definedName name="i_01_040_003" localSheetId="2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1">#REF!</definedName>
    <definedName name="i_01_040_003">#REF!</definedName>
    <definedName name="id_DVP" localSheetId="2">#REF!</definedName>
    <definedName name="id_DVP" localSheetId="3">#REF!</definedName>
    <definedName name="id_DVP" localSheetId="4">#REF!</definedName>
    <definedName name="id_DVP" localSheetId="0">#REF!</definedName>
    <definedName name="id_DVP" localSheetId="1">#REF!</definedName>
    <definedName name="id_DVP">#REF!</definedName>
    <definedName name="id_ICO" localSheetId="2">#REF!</definedName>
    <definedName name="id_ICO" localSheetId="3">#REF!</definedName>
    <definedName name="id_ICO" localSheetId="4">#REF!</definedName>
    <definedName name="id_ICO" localSheetId="0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51" l="1"/>
  <c r="E30" i="51"/>
  <c r="E27" i="51"/>
  <c r="E24" i="51"/>
  <c r="E21" i="51"/>
  <c r="E27" i="50"/>
  <c r="E20" i="51" l="1"/>
  <c r="F28" i="51" s="1"/>
  <c r="D48" i="50"/>
  <c r="E30" i="50"/>
  <c r="E24" i="50"/>
  <c r="E21" i="50"/>
  <c r="D48" i="49"/>
  <c r="E30" i="49"/>
  <c r="E27" i="49"/>
  <c r="E24" i="49"/>
  <c r="E21" i="49"/>
  <c r="D48" i="48"/>
  <c r="E30" i="48"/>
  <c r="E27" i="48"/>
  <c r="E24" i="48"/>
  <c r="E21" i="48"/>
  <c r="D48" i="47"/>
  <c r="E30" i="47"/>
  <c r="E27" i="47"/>
  <c r="E24" i="47"/>
  <c r="E21" i="47"/>
  <c r="F35" i="51" l="1"/>
  <c r="F23" i="51"/>
  <c r="F21" i="51" s="1"/>
  <c r="F25" i="51"/>
  <c r="F29" i="51"/>
  <c r="F27" i="51" s="1"/>
  <c r="F31" i="51"/>
  <c r="F26" i="51"/>
  <c r="F32" i="51"/>
  <c r="F33" i="51"/>
  <c r="F34" i="51"/>
  <c r="E20" i="50"/>
  <c r="F32" i="50" s="1"/>
  <c r="E20" i="49"/>
  <c r="F32" i="49" s="1"/>
  <c r="E20" i="48"/>
  <c r="F35" i="48" s="1"/>
  <c r="E20" i="47"/>
  <c r="F33" i="47" s="1"/>
  <c r="F24" i="51" l="1"/>
  <c r="F30" i="51"/>
  <c r="F35" i="50"/>
  <c r="F28" i="50"/>
  <c r="F29" i="50"/>
  <c r="F23" i="50"/>
  <c r="F21" i="50" s="1"/>
  <c r="F31" i="50"/>
  <c r="F26" i="50"/>
  <c r="F25" i="50"/>
  <c r="F33" i="50"/>
  <c r="F34" i="50"/>
  <c r="F28" i="49"/>
  <c r="F35" i="49"/>
  <c r="F33" i="49"/>
  <c r="F34" i="49"/>
  <c r="F29" i="49"/>
  <c r="F25" i="49"/>
  <c r="F31" i="49"/>
  <c r="F23" i="49"/>
  <c r="F21" i="49" s="1"/>
  <c r="F26" i="49"/>
  <c r="F32" i="48"/>
  <c r="F23" i="48"/>
  <c r="F21" i="48" s="1"/>
  <c r="F28" i="48"/>
  <c r="F31" i="48"/>
  <c r="F26" i="48"/>
  <c r="F25" i="48"/>
  <c r="F24" i="48" s="1"/>
  <c r="F29" i="48"/>
  <c r="F34" i="48"/>
  <c r="F33" i="48"/>
  <c r="F25" i="47"/>
  <c r="F28" i="47"/>
  <c r="F29" i="47"/>
  <c r="F35" i="47"/>
  <c r="F32" i="47"/>
  <c r="F31" i="47"/>
  <c r="F30" i="47" s="1"/>
  <c r="F23" i="47"/>
  <c r="F21" i="47" s="1"/>
  <c r="F26" i="47"/>
  <c r="F24" i="47" s="1"/>
  <c r="F34" i="47"/>
  <c r="F20" i="51" l="1"/>
  <c r="F24" i="50"/>
  <c r="F30" i="50"/>
  <c r="F27" i="50"/>
  <c r="F24" i="49"/>
  <c r="F27" i="49"/>
  <c r="F30" i="49"/>
  <c r="F30" i="48"/>
  <c r="F27" i="48"/>
  <c r="F27" i="47"/>
  <c r="F20" i="47"/>
  <c r="F20" i="50" l="1"/>
  <c r="F20" i="49"/>
  <c r="F20" i="48"/>
</calcChain>
</file>

<file path=xl/sharedStrings.xml><?xml version="1.0" encoding="utf-8"?>
<sst xmlns="http://schemas.openxmlformats.org/spreadsheetml/2006/main" count="270" uniqueCount="51">
  <si>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</si>
  <si>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</si>
  <si>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</si>
  <si>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Forma fondu</t>
  </si>
  <si>
    <t>otevřený podílový fond</t>
  </si>
  <si>
    <t>Měna</t>
  </si>
  <si>
    <t>CZK</t>
  </si>
  <si>
    <t>Typ fondu</t>
  </si>
  <si>
    <t>speciální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</si>
  <si>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</si>
  <si>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</si>
  <si>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</si>
  <si>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</si>
  <si>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</si>
  <si>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</si>
  <si>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</si>
  <si>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</si>
  <si>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</si>
  <si>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</si>
  <si>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</si>
  <si>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</si>
  <si>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</si>
  <si>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</si>
  <si>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</si>
  <si>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</si>
  <si>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</si>
  <si>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</si>
  <si>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</si>
  <si>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</si>
  <si>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</si>
  <si>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</si>
  <si>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</si>
  <si>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</si>
  <si>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</si>
  <si>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</si>
  <si>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</si>
  <si>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Raiffeisen investiční společnost a.s.
Praha 4, Hvězdova 1716/2b, PSČ 140 78, IČ: 29146739
zapsaná v obchodním rejstříku vedeném Městským soudem v Praze, oddíl B, vložka 18837
http://www.rfis.cz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</si>
  <si>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</si>
  <si>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</si>
  <si>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</si>
  <si>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zajištěný fond 103</t>
  </si>
  <si>
    <t>CZ0008475860</t>
  </si>
  <si>
    <t>ISIN</t>
  </si>
  <si>
    <t>Státní bezkupónové dluhopisy a ostatní cenné papíry</t>
  </si>
  <si>
    <t>přijímané centrální bankou k refinancování</t>
  </si>
  <si>
    <t>Vydané vládními institucemi</t>
  </si>
  <si>
    <t>za období 1.1. - 31.1.2022</t>
  </si>
  <si>
    <t>za období 1.2. - 28.2.2022</t>
  </si>
  <si>
    <t>za období 1.3. - 31.3.2022</t>
  </si>
  <si>
    <t>za období 1.4. - 30.4.2022</t>
  </si>
  <si>
    <t>za období 1.5. - 31.5.2022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</si>
</sst>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0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right" vertical="center" inden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8" fillId="0" borderId="20" xfId="1" applyFont="1" applyFill="1" applyBorder="1" applyAlignment="1">
      <alignment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0" fillId="0" borderId="31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23" xfId="1" applyNumberFormat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>
      <alignment horizontal="left" vertical="center" indent="1"/>
    </xf>
    <xf numFmtId="0" fontId="17" fillId="0" borderId="1" xfId="1" applyFont="1" applyFill="1" applyBorder="1" applyAlignment="1" applyProtection="1">
      <alignment horizontal="center" vertical="center" wrapText="1"/>
    </xf>
    <xf numFmtId="3" fontId="1" fillId="0" borderId="34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9" fillId="0" borderId="0" xfId="1" applyNumberFormat="1" applyFont="1" applyFill="1" applyBorder="1" applyAlignment="1" applyProtection="1">
      <alignment vertical="center" wrapText="1"/>
    </xf>
    <xf numFmtId="4" fontId="17" fillId="0" borderId="0" xfId="1" applyNumberFormat="1" applyFont="1" applyFill="1" applyBorder="1" applyAlignment="1" applyProtection="1">
      <alignment horizontal="center" vertical="center" wrapText="1"/>
    </xf>
    <xf numFmtId="0" fontId="20" fillId="2" borderId="0" xfId="2" applyFont="1" applyFill="1" applyAlignment="1">
      <alignment horizontal="centerContinuous" vertical="center" wrapText="1"/>
    </xf>
    <xf numFmtId="0" fontId="21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2" fillId="0" borderId="0" xfId="1" applyFont="1"/>
    <xf numFmtId="0" fontId="20" fillId="0" borderId="11" xfId="1" applyFont="1" applyFill="1" applyBorder="1" applyAlignment="1">
      <alignment horizontal="right" vertical="center"/>
    </xf>
    <xf numFmtId="14" fontId="20" fillId="0" borderId="14" xfId="1" applyNumberFormat="1" applyFont="1" applyFill="1" applyBorder="1" applyAlignment="1">
      <alignment horizontal="left" vertical="center"/>
    </xf>
    <xf numFmtId="0" fontId="1" fillId="0" borderId="36" xfId="1" applyFont="1" applyFill="1" applyBorder="1" applyAlignment="1">
      <alignment horizontal="left" vertical="center" indent="1"/>
    </xf>
    <xf numFmtId="0" fontId="6" fillId="0" borderId="0" xfId="0" applyFont="1" applyFill="1" applyAlignment="1" applyProtection="1">
      <alignment horizontal="left" vertical="center"/>
      <protection hidden="1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0" fontId="18" fillId="0" borderId="39" xfId="1" applyFont="1" applyFill="1" applyBorder="1" applyAlignment="1">
      <alignment vertical="center" wrapText="1"/>
    </xf>
    <xf numFmtId="0" fontId="17" fillId="0" borderId="36" xfId="1" applyFont="1" applyFill="1" applyBorder="1" applyAlignment="1" applyProtection="1">
      <alignment horizontal="center" vertical="center" wrapText="1"/>
    </xf>
    <xf numFmtId="3" fontId="4" fillId="0" borderId="40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41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38" xfId="1" applyFont="1" applyFill="1" applyBorder="1" applyAlignment="1">
      <alignment horizontal="left" vertical="center" indent="1"/>
    </xf>
    <xf numFmtId="0" fontId="1" fillId="0" borderId="39" xfId="1" applyFont="1" applyBorder="1" applyAlignment="1">
      <alignment vertical="center"/>
    </xf>
    <xf numFmtId="0" fontId="1" fillId="0" borderId="11" xfId="1" applyFont="1" applyFill="1" applyBorder="1" applyAlignment="1">
      <alignment horizontal="left" vertical="center" indent="1"/>
    </xf>
    <xf numFmtId="0" fontId="1" fillId="0" borderId="12" xfId="1" applyFont="1" applyBorder="1" applyAlignment="1">
      <alignment vertical="center"/>
    </xf>
    <xf numFmtId="0" fontId="17" fillId="0" borderId="13" xfId="1" applyFont="1" applyFill="1" applyBorder="1" applyAlignment="1" applyProtection="1">
      <alignment horizontal="center" vertical="center" wrapText="1"/>
    </xf>
    <xf numFmtId="3" fontId="4" fillId="0" borderId="4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43" xfId="1" applyNumberFormat="1" applyFont="1" applyFill="1" applyBorder="1" applyAlignment="1" applyProtection="1">
      <alignment horizontal="right" vertical="center" wrapText="1" indent="2"/>
      <protection locked="0"/>
    </xf>
    <xf numFmtId="3" fontId="1" fillId="0" borderId="15" xfId="1" applyNumberFormat="1" applyBorder="1" applyAlignment="1">
      <alignment horizontal="right" indent="5"/>
    </xf>
    <xf numFmtId="3" fontId="1" fillId="0" borderId="37" xfId="1" applyNumberFormat="1" applyBorder="1" applyAlignment="1">
      <alignment horizontal="right" indent="5"/>
    </xf>
    <xf numFmtId="0" fontId="20" fillId="0" borderId="8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distributed"/>
    </xf>
    <xf numFmtId="0" fontId="20" fillId="0" borderId="30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3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9A6368-EFB4-49BB-941B-4B0397C3F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6366E9-095E-4467-8E6C-E8EDB5954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111387-4CA2-455E-B4E8-4D79DBC6E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41CD46-7B14-4F67-9FF1-E03596906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10521-E7CB-4E51-9D1A-6B6540A0B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45CA1-461B-419F-8599-C58EB8F53DBA}">
  <sheetPr>
    <pageSetUpPr fitToPage="1"/>
  </sheetPr>
  <dimension ref="A1:H52"/>
  <sheetViews>
    <sheetView workbookViewId="0">
      <selection activeCell="H10" sqref="H10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42</v>
      </c>
      <c r="B8" s="91" t="s">
        <v>41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44592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758340</v>
      </c>
      <c r="F20" s="48">
        <f>+F24+F27+F30+F35+F21+F34</f>
        <v>100</v>
      </c>
    </row>
    <row r="21" spans="1:8" hidden="1" x14ac:dyDescent="0.25">
      <c r="A21" s="49" t="s">
        <v>43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44</v>
      </c>
      <c r="B22" s="92"/>
      <c r="C22" s="92"/>
      <c r="D22" s="93"/>
      <c r="E22" s="94"/>
      <c r="F22" s="95"/>
    </row>
    <row r="23" spans="1:8" hidden="1" x14ac:dyDescent="0.25">
      <c r="A23" s="54" t="s">
        <v>45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172578</v>
      </c>
      <c r="F24" s="53">
        <f>+F25+F26</f>
        <v>22.75733839702508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57261</v>
      </c>
      <c r="F25" s="53">
        <f>E25/E20*100</f>
        <v>7.5508347179365458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115317</v>
      </c>
      <c r="F26" s="53">
        <f>E26/E20*100</f>
        <v>15.206503679088534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577933</v>
      </c>
      <c r="F27" s="53">
        <f>+F28+F29</f>
        <v>76.210275074504835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351914</v>
      </c>
      <c r="F28" s="53">
        <f>E28/$E$20*100</f>
        <v>46.405833794867739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226019</v>
      </c>
      <c r="F29" s="53">
        <f>E29/$E$20*100</f>
        <v>29.8044412796371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7829</v>
      </c>
      <c r="F34" s="61">
        <f t="shared" si="0"/>
        <v>1.0323865284700795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5" t="s">
        <v>31</v>
      </c>
      <c r="B40" s="108" t="s">
        <v>13</v>
      </c>
      <c r="C40" s="111" t="s">
        <v>32</v>
      </c>
      <c r="D40" s="112"/>
      <c r="E40" s="111" t="s">
        <v>33</v>
      </c>
      <c r="F40" s="112"/>
    </row>
    <row r="41" spans="1:6" x14ac:dyDescent="0.25">
      <c r="A41" s="106"/>
      <c r="B41" s="109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7"/>
      <c r="B42" s="110"/>
      <c r="C42" s="113" t="s">
        <v>46</v>
      </c>
      <c r="D42" s="113"/>
      <c r="E42" s="113"/>
      <c r="F42" s="114"/>
    </row>
    <row r="43" spans="1:6" ht="13.8" thickBot="1" x14ac:dyDescent="0.3">
      <c r="A43" s="75" t="s">
        <v>41</v>
      </c>
      <c r="B43" s="76">
        <v>1</v>
      </c>
      <c r="C43" s="77">
        <v>5193</v>
      </c>
      <c r="D43" s="78">
        <v>182000</v>
      </c>
      <c r="E43" s="77">
        <v>5300</v>
      </c>
      <c r="F43" s="79">
        <v>185749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5" t="s">
        <v>31</v>
      </c>
      <c r="B47" s="117" t="s">
        <v>13</v>
      </c>
      <c r="C47" s="118" t="s">
        <v>38</v>
      </c>
      <c r="D47" s="119"/>
      <c r="E47" s="80"/>
      <c r="F47" s="80"/>
    </row>
    <row r="48" spans="1:6" ht="13.8" thickBot="1" x14ac:dyDescent="0.3">
      <c r="A48" s="116"/>
      <c r="B48" s="110"/>
      <c r="C48" s="87" t="s">
        <v>39</v>
      </c>
      <c r="D48" s="88">
        <f>F19</f>
        <v>44592</v>
      </c>
      <c r="E48" s="80"/>
      <c r="F48" s="80"/>
    </row>
    <row r="49" spans="1:6" x14ac:dyDescent="0.25">
      <c r="A49" s="89" t="s">
        <v>41</v>
      </c>
      <c r="B49" s="46">
        <v>1</v>
      </c>
      <c r="C49" s="103">
        <v>758229893</v>
      </c>
      <c r="D49" s="104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89194-F696-4D82-BB68-19548676496D}">
  <sheetPr>
    <pageSetUpPr fitToPage="1"/>
  </sheetPr>
  <dimension ref="A1:H52"/>
  <sheetViews>
    <sheetView workbookViewId="0">
      <selection activeCell="E49" sqref="E49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42</v>
      </c>
      <c r="B8" s="91" t="s">
        <v>41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44620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758652</v>
      </c>
      <c r="F20" s="48">
        <f>+F24+F27+F30+F35+F21+F34</f>
        <v>100</v>
      </c>
    </row>
    <row r="21" spans="1:8" hidden="1" x14ac:dyDescent="0.25">
      <c r="A21" s="49" t="s">
        <v>43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44</v>
      </c>
      <c r="B22" s="92"/>
      <c r="C22" s="92"/>
      <c r="D22" s="93"/>
      <c r="E22" s="94"/>
      <c r="F22" s="95"/>
    </row>
    <row r="23" spans="1:8" hidden="1" x14ac:dyDescent="0.25">
      <c r="A23" s="54" t="s">
        <v>45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391957</v>
      </c>
      <c r="F24" s="53">
        <f>+F25+F26</f>
        <v>51.664926738478243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56506</v>
      </c>
      <c r="F25" s="53">
        <f>E25/E20*100</f>
        <v>7.4482107738462435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335451</v>
      </c>
      <c r="F26" s="53">
        <f>E26/E20*100</f>
        <v>44.216715964632002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362888</v>
      </c>
      <c r="F27" s="53">
        <f>+F28+F29</f>
        <v>47.833262154452896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134083</v>
      </c>
      <c r="F28" s="53">
        <f>E28/$E$20*100</f>
        <v>17.67384782482614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228805</v>
      </c>
      <c r="F29" s="53">
        <f>E29/$E$20*100</f>
        <v>30.15941432962676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3807</v>
      </c>
      <c r="F34" s="61">
        <f t="shared" si="0"/>
        <v>0.50181110706885368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5" t="s">
        <v>31</v>
      </c>
      <c r="B40" s="108" t="s">
        <v>13</v>
      </c>
      <c r="C40" s="111" t="s">
        <v>32</v>
      </c>
      <c r="D40" s="112"/>
      <c r="E40" s="111" t="s">
        <v>33</v>
      </c>
      <c r="F40" s="112"/>
    </row>
    <row r="41" spans="1:6" x14ac:dyDescent="0.25">
      <c r="A41" s="106"/>
      <c r="B41" s="109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7"/>
      <c r="B42" s="110"/>
      <c r="C42" s="113" t="s">
        <v>47</v>
      </c>
      <c r="D42" s="113"/>
      <c r="E42" s="113"/>
      <c r="F42" s="114"/>
    </row>
    <row r="43" spans="1:6" ht="13.8" thickBot="1" x14ac:dyDescent="0.3">
      <c r="A43" s="75" t="s">
        <v>41</v>
      </c>
      <c r="B43" s="76">
        <v>1</v>
      </c>
      <c r="C43" s="77">
        <v>5180</v>
      </c>
      <c r="D43" s="78">
        <v>1969127</v>
      </c>
      <c r="E43" s="77">
        <v>5299</v>
      </c>
      <c r="F43" s="79">
        <v>2014220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5" t="s">
        <v>31</v>
      </c>
      <c r="B47" s="117" t="s">
        <v>13</v>
      </c>
      <c r="C47" s="118" t="s">
        <v>38</v>
      </c>
      <c r="D47" s="119"/>
      <c r="E47" s="80"/>
      <c r="F47" s="80"/>
    </row>
    <row r="48" spans="1:6" ht="13.8" thickBot="1" x14ac:dyDescent="0.3">
      <c r="A48" s="116"/>
      <c r="B48" s="110"/>
      <c r="C48" s="87" t="s">
        <v>39</v>
      </c>
      <c r="D48" s="88">
        <f>F19</f>
        <v>44620</v>
      </c>
      <c r="E48" s="80"/>
      <c r="F48" s="80"/>
    </row>
    <row r="49" spans="1:6" x14ac:dyDescent="0.25">
      <c r="A49" s="89" t="s">
        <v>41</v>
      </c>
      <c r="B49" s="46">
        <v>1</v>
      </c>
      <c r="C49" s="103">
        <v>758533451</v>
      </c>
      <c r="D49" s="104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ECCF-4045-4BAC-894D-4AFAC64C212D}">
  <sheetPr>
    <pageSetUpPr fitToPage="1"/>
  </sheetPr>
  <dimension ref="A1:H52"/>
  <sheetViews>
    <sheetView topLeftCell="A27" workbookViewId="0">
      <selection activeCell="I5" sqref="I5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42</v>
      </c>
      <c r="B8" s="91" t="s">
        <v>41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44651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760915</v>
      </c>
      <c r="F20" s="48">
        <f>+F24+F27+F30+F35+F21+F34</f>
        <v>100.00000000000001</v>
      </c>
    </row>
    <row r="21" spans="1:8" hidden="1" x14ac:dyDescent="0.25">
      <c r="A21" s="49" t="s">
        <v>43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44</v>
      </c>
      <c r="B22" s="92"/>
      <c r="C22" s="92"/>
      <c r="D22" s="93"/>
      <c r="E22" s="94"/>
      <c r="F22" s="95"/>
    </row>
    <row r="23" spans="1:8" hidden="1" x14ac:dyDescent="0.25">
      <c r="A23" s="54" t="s">
        <v>45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419247</v>
      </c>
      <c r="F24" s="53">
        <f>+F25+F26</f>
        <v>55.097744163277106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82513</v>
      </c>
      <c r="F25" s="53">
        <f>E25/E20*100</f>
        <v>10.843918177457404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336734</v>
      </c>
      <c r="F26" s="53">
        <f>E26/E20*100</f>
        <v>44.253825985819702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335981</v>
      </c>
      <c r="F27" s="53">
        <f>+F28+F29</f>
        <v>44.15486618084806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134493</v>
      </c>
      <c r="F28" s="53">
        <f>E28/$E$20*100</f>
        <v>17.675167397146858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201488</v>
      </c>
      <c r="F29" s="53">
        <f>E29/$E$20*100</f>
        <v>26.479698783701199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5687</v>
      </c>
      <c r="F34" s="61">
        <f t="shared" si="0"/>
        <v>0.74738965587483486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5" t="s">
        <v>31</v>
      </c>
      <c r="B40" s="108" t="s">
        <v>13</v>
      </c>
      <c r="C40" s="111" t="s">
        <v>32</v>
      </c>
      <c r="D40" s="112"/>
      <c r="E40" s="111" t="s">
        <v>33</v>
      </c>
      <c r="F40" s="112"/>
    </row>
    <row r="41" spans="1:6" x14ac:dyDescent="0.25">
      <c r="A41" s="106"/>
      <c r="B41" s="109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7"/>
      <c r="B42" s="110"/>
      <c r="C42" s="113" t="s">
        <v>48</v>
      </c>
      <c r="D42" s="113"/>
      <c r="E42" s="113"/>
      <c r="F42" s="114"/>
    </row>
    <row r="43" spans="1:6" ht="13.8" thickBot="1" x14ac:dyDescent="0.3">
      <c r="A43" s="75" t="s">
        <v>41</v>
      </c>
      <c r="B43" s="76">
        <v>1</v>
      </c>
      <c r="C43" s="77">
        <v>7114</v>
      </c>
      <c r="D43" s="78">
        <v>531200</v>
      </c>
      <c r="E43" s="77">
        <v>7299</v>
      </c>
      <c r="F43" s="79">
        <v>545011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5" t="s">
        <v>31</v>
      </c>
      <c r="B47" s="117" t="s">
        <v>13</v>
      </c>
      <c r="C47" s="118" t="s">
        <v>38</v>
      </c>
      <c r="D47" s="119"/>
      <c r="E47" s="80"/>
      <c r="F47" s="80"/>
    </row>
    <row r="48" spans="1:6" ht="13.8" thickBot="1" x14ac:dyDescent="0.3">
      <c r="A48" s="116"/>
      <c r="B48" s="110"/>
      <c r="C48" s="87" t="s">
        <v>39</v>
      </c>
      <c r="D48" s="88">
        <f>F19</f>
        <v>44651</v>
      </c>
      <c r="E48" s="80"/>
      <c r="F48" s="80"/>
    </row>
    <row r="49" spans="1:6" x14ac:dyDescent="0.25">
      <c r="A49" s="89" t="s">
        <v>41</v>
      </c>
      <c r="B49" s="46">
        <v>1</v>
      </c>
      <c r="C49" s="103">
        <v>760789265</v>
      </c>
      <c r="D49" s="104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5606-03F7-4867-A4DB-F572A4D30B53}">
  <sheetPr>
    <pageSetUpPr fitToPage="1"/>
  </sheetPr>
  <dimension ref="A1:H52"/>
  <sheetViews>
    <sheetView workbookViewId="0">
      <selection activeCell="F18" sqref="F1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42</v>
      </c>
      <c r="B8" s="91" t="s">
        <v>41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44681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762233</v>
      </c>
      <c r="F20" s="48">
        <f>+F24+F27+F30+F35+F21+F34</f>
        <v>100</v>
      </c>
    </row>
    <row r="21" spans="1:8" hidden="1" x14ac:dyDescent="0.25">
      <c r="A21" s="49" t="s">
        <v>43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44</v>
      </c>
      <c r="B22" s="92"/>
      <c r="C22" s="92"/>
      <c r="D22" s="93"/>
      <c r="E22" s="94"/>
      <c r="F22" s="95"/>
    </row>
    <row r="23" spans="1:8" hidden="1" x14ac:dyDescent="0.25">
      <c r="A23" s="54" t="s">
        <v>45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576183</v>
      </c>
      <c r="F24" s="53">
        <f>+F25+F26</f>
        <v>75.591453007151358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39408</v>
      </c>
      <c r="F25" s="53">
        <f>E25/E20*100</f>
        <v>5.1700726680686877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536775</v>
      </c>
      <c r="F26" s="53">
        <f>E26/E20*100</f>
        <v>70.421380339082674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181992</v>
      </c>
      <c r="F27" s="53">
        <f>+F28+F29</f>
        <v>23.876163850161305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34455</v>
      </c>
      <c r="F28" s="53">
        <f>E28/$E$20*100</f>
        <v>4.5202713605944638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147537</v>
      </c>
      <c r="F29" s="53">
        <f>E29/$E$20*100</f>
        <v>19.355892489566841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4058</v>
      </c>
      <c r="F34" s="61">
        <f t="shared" si="0"/>
        <v>0.53238314268734099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5" t="s">
        <v>31</v>
      </c>
      <c r="B40" s="108" t="s">
        <v>13</v>
      </c>
      <c r="C40" s="111" t="s">
        <v>32</v>
      </c>
      <c r="D40" s="112"/>
      <c r="E40" s="111" t="s">
        <v>33</v>
      </c>
      <c r="F40" s="112"/>
    </row>
    <row r="41" spans="1:6" x14ac:dyDescent="0.25">
      <c r="A41" s="106"/>
      <c r="B41" s="109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7"/>
      <c r="B42" s="110"/>
      <c r="C42" s="113" t="s">
        <v>49</v>
      </c>
      <c r="D42" s="113"/>
      <c r="E42" s="113"/>
      <c r="F42" s="114"/>
    </row>
    <row r="43" spans="1:6" ht="13.8" thickBot="1" x14ac:dyDescent="0.3">
      <c r="A43" s="75" t="s">
        <v>41</v>
      </c>
      <c r="B43" s="76">
        <v>1</v>
      </c>
      <c r="C43" s="77">
        <v>5146</v>
      </c>
      <c r="D43" s="78">
        <v>1705500</v>
      </c>
      <c r="E43" s="77">
        <v>5299</v>
      </c>
      <c r="F43" s="79">
        <v>1756324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5" t="s">
        <v>31</v>
      </c>
      <c r="B47" s="117" t="s">
        <v>13</v>
      </c>
      <c r="C47" s="118" t="s">
        <v>38</v>
      </c>
      <c r="D47" s="119"/>
      <c r="E47" s="80"/>
      <c r="F47" s="80"/>
    </row>
    <row r="48" spans="1:6" ht="13.8" thickBot="1" x14ac:dyDescent="0.3">
      <c r="A48" s="116"/>
      <c r="B48" s="110"/>
      <c r="C48" s="87" t="s">
        <v>39</v>
      </c>
      <c r="D48" s="88">
        <f>F19</f>
        <v>44681</v>
      </c>
      <c r="E48" s="80"/>
      <c r="F48" s="80"/>
    </row>
    <row r="49" spans="1:6" x14ac:dyDescent="0.25">
      <c r="A49" s="89" t="s">
        <v>41</v>
      </c>
      <c r="B49" s="46">
        <v>1</v>
      </c>
      <c r="C49" s="103">
        <v>762088354</v>
      </c>
      <c r="D49" s="104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B404-6D25-4E63-9431-207081A9B441}">
  <sheetPr>
    <pageSetUpPr fitToPage="1"/>
  </sheetPr>
  <dimension ref="A1:H52"/>
  <sheetViews>
    <sheetView tabSelected="1" workbookViewId="0">
      <selection activeCell="G4" sqref="G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42</v>
      </c>
      <c r="B8" s="91" t="s">
        <v>41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44712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764750</v>
      </c>
      <c r="F20" s="48">
        <f>+F24+F27+F30+F35+F21+F34</f>
        <v>100</v>
      </c>
    </row>
    <row r="21" spans="1:8" x14ac:dyDescent="0.25">
      <c r="A21" s="49" t="s">
        <v>43</v>
      </c>
      <c r="B21" s="92"/>
      <c r="C21" s="92"/>
      <c r="D21" s="93">
        <v>2</v>
      </c>
      <c r="E21" s="94">
        <f>E23</f>
        <v>34306</v>
      </c>
      <c r="F21" s="95">
        <f>F23</f>
        <v>4.4859104282445248</v>
      </c>
    </row>
    <row r="22" spans="1:8" x14ac:dyDescent="0.25">
      <c r="A22" s="49" t="s">
        <v>44</v>
      </c>
      <c r="B22" s="92"/>
      <c r="C22" s="92"/>
      <c r="D22" s="93"/>
      <c r="E22" s="94"/>
      <c r="F22" s="95"/>
    </row>
    <row r="23" spans="1:8" x14ac:dyDescent="0.25">
      <c r="A23" s="54" t="s">
        <v>45</v>
      </c>
      <c r="B23" s="92"/>
      <c r="C23" s="92"/>
      <c r="D23" s="93"/>
      <c r="E23" s="94">
        <v>34306</v>
      </c>
      <c r="F23" s="95">
        <f>E23/E20*100</f>
        <v>4.4859104282445248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721047</v>
      </c>
      <c r="F24" s="53">
        <f>+F25+F26</f>
        <v>94.285322000653807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12835</v>
      </c>
      <c r="F25" s="53">
        <f>E25/E20*100</f>
        <v>1.6783262504086305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708212</v>
      </c>
      <c r="F26" s="53">
        <f>E26/E20*100</f>
        <v>92.606995750245176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9183</v>
      </c>
      <c r="F27" s="53">
        <f>+F28+F29</f>
        <v>1.2007845701209545</v>
      </c>
    </row>
    <row r="28" spans="1:8" hidden="1" x14ac:dyDescent="0.25">
      <c r="A28" s="54" t="s">
        <v>22</v>
      </c>
      <c r="B28" s="55"/>
      <c r="C28" s="55"/>
      <c r="D28" s="51">
        <v>10</v>
      </c>
      <c r="E28" s="52">
        <v>0</v>
      </c>
      <c r="F28" s="53">
        <f>E28/$E$20*100</f>
        <v>0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9183</v>
      </c>
      <c r="F29" s="53">
        <f>E29/$E$20*100</f>
        <v>1.2007845701209545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214</v>
      </c>
      <c r="F34" s="61">
        <f t="shared" si="0"/>
        <v>2.7983000980712654E-2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5" t="s">
        <v>31</v>
      </c>
      <c r="B40" s="108" t="s">
        <v>13</v>
      </c>
      <c r="C40" s="111" t="s">
        <v>32</v>
      </c>
      <c r="D40" s="112"/>
      <c r="E40" s="111" t="s">
        <v>33</v>
      </c>
      <c r="F40" s="112"/>
    </row>
    <row r="41" spans="1:6" x14ac:dyDescent="0.25">
      <c r="A41" s="106"/>
      <c r="B41" s="109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7"/>
      <c r="B42" s="110"/>
      <c r="C42" s="113" t="s">
        <v>50</v>
      </c>
      <c r="D42" s="113"/>
      <c r="E42" s="113"/>
      <c r="F42" s="114"/>
    </row>
    <row r="43" spans="1:6" ht="13.8" thickBot="1" x14ac:dyDescent="0.3">
      <c r="A43" s="75" t="s">
        <v>41</v>
      </c>
      <c r="B43" s="76">
        <v>1</v>
      </c>
      <c r="C43" s="77">
        <v>10347</v>
      </c>
      <c r="D43" s="78">
        <v>204280</v>
      </c>
      <c r="E43" s="77">
        <v>10699</v>
      </c>
      <c r="F43" s="79">
        <v>211226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5" t="s">
        <v>31</v>
      </c>
      <c r="B47" s="117" t="s">
        <v>13</v>
      </c>
      <c r="C47" s="118" t="s">
        <v>38</v>
      </c>
      <c r="D47" s="119"/>
      <c r="E47" s="80"/>
      <c r="F47" s="80"/>
    </row>
    <row r="48" spans="1:6" ht="13.8" thickBot="1" x14ac:dyDescent="0.3">
      <c r="A48" s="116"/>
      <c r="B48" s="110"/>
      <c r="C48" s="87" t="s">
        <v>39</v>
      </c>
      <c r="D48" s="88">
        <f>F19</f>
        <v>44712</v>
      </c>
      <c r="E48" s="80"/>
      <c r="F48" s="80"/>
    </row>
    <row r="49" spans="1:6" x14ac:dyDescent="0.25">
      <c r="A49" s="89" t="s">
        <v>41</v>
      </c>
      <c r="B49" s="46">
        <v>1</v>
      </c>
      <c r="C49" s="103">
        <v>761696582</v>
      </c>
      <c r="D49" s="104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leden 2022</vt:lpstr>
      <vt:lpstr>únor 2022</vt:lpstr>
      <vt:lpstr>březen 2022</vt:lpstr>
      <vt:lpstr>duben 2022</vt:lpstr>
      <vt:lpstr>květen 2022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2022-06-07T11:36:52Z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2020-11-24T10:31:52Z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7adfb910-630d-40f5-bc8d-49ce01c9a2d2</vt:lpwstr>
  </property>
  <property fmtid="{D5CDD505-2E9C-101B-9397-08002B2CF9AE}" pid="8" name="MSIP_Label_2a6524ed-fb1a-49fd-bafe-15c5e5ffd047_ContentBits">
    <vt:lpwstr>0</vt:lpwstr>
  </property>
</Properties>
</file>