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8A0D3B80-1FD2-4E1A-8726-1381FC58D791}" xr6:coauthVersionLast="47" xr6:coauthVersionMax="47" xr10:uidLastSave="{00000000-0000-0000-0000-000000000000}"/>
  <bookViews>
    <workbookView xWindow="-108" yWindow="-108" windowWidth="23256" windowHeight="12576" tabRatio="845" firstSheet="3" activeTab="7" xr2:uid="{00000000-000D-0000-FFFF-FFFF00000000}"/>
  </bookViews>
  <sheets>
    <sheet name="leden 2023" sheetId="61" r:id="rId1"/>
    <sheet name="únor 2023" sheetId="62" r:id="rId2"/>
    <sheet name="březen 2023" sheetId="63" r:id="rId3"/>
    <sheet name="duben 2023" sheetId="64" r:id="rId4"/>
    <sheet name="květen 2023" sheetId="65" r:id="rId5"/>
    <sheet name="červen 2023" sheetId="66" r:id="rId6"/>
    <sheet name="červenec 2023" sheetId="67" r:id="rId7"/>
    <sheet name="srpen 2023" sheetId="68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68" l="1"/>
  <c r="E22" i="68"/>
  <c r="E25" i="67"/>
  <c r="E22" i="67"/>
  <c r="E25" i="66"/>
  <c r="E22" i="66"/>
  <c r="E25" i="65"/>
  <c r="E22" i="65"/>
  <c r="E25" i="64"/>
  <c r="E22" i="64"/>
  <c r="E25" i="63"/>
  <c r="E22" i="63"/>
  <c r="E25" i="62"/>
  <c r="E22" i="62"/>
  <c r="E25" i="61"/>
  <c r="E22" i="61"/>
  <c r="E21" i="68" l="1"/>
  <c r="F44" i="68" s="1"/>
  <c r="E21" i="67"/>
  <c r="F43" i="67" s="1"/>
  <c r="E21" i="66"/>
  <c r="F43" i="66" s="1"/>
  <c r="E21" i="65"/>
  <c r="F36" i="65" s="1"/>
  <c r="E21" i="64"/>
  <c r="F43" i="64" s="1"/>
  <c r="E21" i="63"/>
  <c r="F36" i="63" s="1"/>
  <c r="E21" i="62"/>
  <c r="F36" i="62" s="1"/>
  <c r="E21" i="61"/>
  <c r="F43" i="61" s="1"/>
  <c r="F40" i="68" l="1"/>
  <c r="F41" i="68"/>
  <c r="F37" i="68"/>
  <c r="F24" i="68"/>
  <c r="F27" i="68"/>
  <c r="F29" i="68"/>
  <c r="F43" i="68"/>
  <c r="F35" i="68"/>
  <c r="F33" i="68"/>
  <c r="F38" i="68"/>
  <c r="F26" i="68"/>
  <c r="F36" i="68"/>
  <c r="F42" i="68"/>
  <c r="F30" i="68"/>
  <c r="F32" i="68"/>
  <c r="F23" i="68"/>
  <c r="F22" i="68" s="1"/>
  <c r="F39" i="68"/>
  <c r="F34" i="68"/>
  <c r="F36" i="67"/>
  <c r="F29" i="67"/>
  <c r="F28" i="67" s="1"/>
  <c r="F41" i="67"/>
  <c r="F44" i="67"/>
  <c r="F26" i="67"/>
  <c r="F38" i="67"/>
  <c r="F24" i="67"/>
  <c r="F42" i="67"/>
  <c r="F37" i="67"/>
  <c r="F27" i="67"/>
  <c r="F32" i="67"/>
  <c r="F33" i="67"/>
  <c r="F30" i="67"/>
  <c r="F34" i="67"/>
  <c r="F39" i="67"/>
  <c r="F35" i="67"/>
  <c r="F23" i="67"/>
  <c r="F40" i="67"/>
  <c r="F22" i="67"/>
  <c r="F38" i="66"/>
  <c r="F29" i="66"/>
  <c r="F28" i="66" s="1"/>
  <c r="F44" i="66"/>
  <c r="F30" i="66"/>
  <c r="F36" i="66"/>
  <c r="F41" i="66"/>
  <c r="F33" i="66"/>
  <c r="F26" i="66"/>
  <c r="F27" i="66"/>
  <c r="F25" i="66" s="1"/>
  <c r="F37" i="66"/>
  <c r="F34" i="66"/>
  <c r="F24" i="66"/>
  <c r="F42" i="66"/>
  <c r="F39" i="66"/>
  <c r="F32" i="66"/>
  <c r="F35" i="66"/>
  <c r="F23" i="66"/>
  <c r="F40" i="66"/>
  <c r="F37" i="65"/>
  <c r="F24" i="65"/>
  <c r="F34" i="65"/>
  <c r="F44" i="65"/>
  <c r="F26" i="65"/>
  <c r="F39" i="65"/>
  <c r="F27" i="65"/>
  <c r="F25" i="65" s="1"/>
  <c r="F40" i="65"/>
  <c r="F30" i="65"/>
  <c r="F43" i="65"/>
  <c r="F41" i="65"/>
  <c r="F38" i="65"/>
  <c r="F42" i="65"/>
  <c r="F32" i="65"/>
  <c r="F35" i="65"/>
  <c r="F23" i="65"/>
  <c r="F29" i="65"/>
  <c r="F28" i="65" s="1"/>
  <c r="F33" i="65"/>
  <c r="F32" i="64"/>
  <c r="F34" i="64"/>
  <c r="F36" i="64"/>
  <c r="F26" i="64"/>
  <c r="F39" i="64"/>
  <c r="F29" i="64"/>
  <c r="F37" i="64"/>
  <c r="F30" i="64"/>
  <c r="F24" i="64"/>
  <c r="F27" i="64"/>
  <c r="F44" i="64"/>
  <c r="F40" i="64"/>
  <c r="F42" i="64"/>
  <c r="F33" i="64"/>
  <c r="F41" i="64"/>
  <c r="F35" i="64"/>
  <c r="F38" i="64"/>
  <c r="F23" i="64"/>
  <c r="F39" i="63"/>
  <c r="F40" i="63"/>
  <c r="F41" i="63"/>
  <c r="F24" i="63"/>
  <c r="F26" i="63"/>
  <c r="F29" i="63"/>
  <c r="F43" i="63"/>
  <c r="F34" i="63"/>
  <c r="F38" i="63"/>
  <c r="F44" i="63"/>
  <c r="F32" i="63"/>
  <c r="F42" i="63"/>
  <c r="F37" i="63"/>
  <c r="F23" i="63"/>
  <c r="F27" i="63"/>
  <c r="F33" i="63"/>
  <c r="F35" i="63"/>
  <c r="F30" i="63"/>
  <c r="F30" i="62"/>
  <c r="F37" i="62"/>
  <c r="F34" i="62"/>
  <c r="F44" i="62"/>
  <c r="F26" i="62"/>
  <c r="F24" i="62"/>
  <c r="F39" i="62"/>
  <c r="F35" i="62"/>
  <c r="F29" i="62"/>
  <c r="F28" i="62" s="1"/>
  <c r="F40" i="62"/>
  <c r="F43" i="62"/>
  <c r="F41" i="62"/>
  <c r="F38" i="62"/>
  <c r="F42" i="62"/>
  <c r="F27" i="62"/>
  <c r="F32" i="62"/>
  <c r="F23" i="62"/>
  <c r="F22" i="62" s="1"/>
  <c r="F33" i="62"/>
  <c r="F36" i="61"/>
  <c r="F44" i="61"/>
  <c r="F38" i="61"/>
  <c r="F24" i="61"/>
  <c r="F37" i="61"/>
  <c r="F26" i="61"/>
  <c r="F34" i="61"/>
  <c r="F32" i="61"/>
  <c r="F42" i="61"/>
  <c r="F40" i="61"/>
  <c r="F30" i="61"/>
  <c r="F27" i="61"/>
  <c r="F39" i="61"/>
  <c r="F23" i="61"/>
  <c r="F33" i="61"/>
  <c r="F35" i="61"/>
  <c r="F29" i="61"/>
  <c r="F41" i="61"/>
  <c r="F31" i="68" l="1"/>
  <c r="F28" i="68"/>
  <c r="F21" i="68" s="1"/>
  <c r="F25" i="68"/>
  <c r="F25" i="67"/>
  <c r="F31" i="67"/>
  <c r="F21" i="67" s="1"/>
  <c r="F22" i="66"/>
  <c r="F31" i="66"/>
  <c r="F31" i="65"/>
  <c r="F22" i="65"/>
  <c r="F21" i="65" s="1"/>
  <c r="F31" i="64"/>
  <c r="F22" i="64"/>
  <c r="F25" i="64"/>
  <c r="F28" i="64"/>
  <c r="F22" i="63"/>
  <c r="F31" i="63"/>
  <c r="F28" i="63"/>
  <c r="F25" i="63"/>
  <c r="F25" i="62"/>
  <c r="F31" i="62"/>
  <c r="F21" i="62" s="1"/>
  <c r="F31" i="61"/>
  <c r="F25" i="61"/>
  <c r="F28" i="61"/>
  <c r="F22" i="61"/>
  <c r="F21" i="66" l="1"/>
  <c r="F21" i="64"/>
  <c r="F21" i="63"/>
  <c r="F21" i="61"/>
</calcChain>
</file>

<file path=xl/sharedStrings.xml><?xml version="1.0" encoding="utf-8"?>
<sst xmlns="http://schemas.openxmlformats.org/spreadsheetml/2006/main" count="448" uniqueCount="59">
  <si>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</si>
  <si>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</si>
  <si>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</si>
  <si>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 xml:space="preserve">Raiffeisen realitní fond </t>
  </si>
  <si>
    <t>ISIN</t>
  </si>
  <si>
    <t>CZ0008475100</t>
  </si>
  <si>
    <t>Měna</t>
  </si>
  <si>
    <t>CZK</t>
  </si>
  <si>
    <t>Forma fondu</t>
  </si>
  <si>
    <t>otevřený podílový fond</t>
  </si>
  <si>
    <t>Jmenovitá hodnota PL, Kč</t>
  </si>
  <si>
    <t>-</t>
  </si>
  <si>
    <t>Typ fondu</t>
  </si>
  <si>
    <t>speciální</t>
  </si>
  <si>
    <t>Měsíční informace fondu kolektivního investování dle § 239 odst. 1 písm. c)</t>
  </si>
  <si>
    <t>A  K  T  I  V  A</t>
  </si>
  <si>
    <t>ř.</t>
  </si>
  <si>
    <t>Hodnota
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</si>
  <si>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</si>
  <si>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</si>
  <si>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</si>
  <si>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</si>
  <si>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</si>
  <si>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</si>
  <si>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Pohledávky za nebankovními subjekty</t>
  </si>
  <si>
    <t>Pohledávky za nebankovními subjekty - splatné na požádání</t>
  </si>
  <si>
    <t>Pohledávky za nebankovními subjekty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</si>
  <si>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</si>
  <si>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</si>
  <si>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</si>
  <si>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</si>
  <si>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</si>
  <si>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</si>
  <si>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</si>
  <si>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Účasti s podstatným vlivem</t>
  </si>
  <si>
    <t>Účasti s podstatním vlivem - v bankách</t>
  </si>
  <si>
    <t>Účasti s rozhodujícím vlivem</t>
  </si>
  <si>
    <t>Účasti s rozhodujícím vlivem - v bankách</t>
  </si>
  <si>
    <t>Dlouhodobý nehmotný majetek</t>
  </si>
  <si>
    <t>z toho zřizovací výdaje</t>
  </si>
  <si>
    <t>z toho goodwill</t>
  </si>
  <si>
    <t>Dlouhodobý hmotný majetek</t>
  </si>
  <si>
    <t>z toho pozemky a budovy pro provozní činnost</t>
  </si>
  <si>
    <t>Ostatní aktiva</t>
  </si>
  <si>
    <t xml:space="preserve">Měsíční informace fondu kolektivního investování dle § 239 odst. 1 písm b) </t>
  </si>
  <si>
    <t>ISIN třídy</t>
  </si>
  <si>
    <t>Počet podílových listů (ks)</t>
  </si>
  <si>
    <t>Hodnota podílových listů (Kč)</t>
  </si>
  <si>
    <t>vydané PL</t>
  </si>
  <si>
    <t>odkoupené PL</t>
  </si>
  <si>
    <t>Raiffeisen investiční společnost a.s.
Praha 4, Hvězdova 1716/2b, PSČ 140 78, IČ: 29146739
zapsaná v obchodním rejstříku vedeném Městským soudem v Praze, oddíl B, vložka 18837
http://www.rfis.cz</t>
  </si>
  <si>
    <t>za období 1.1. - 31.1.2023</t>
  </si>
  <si>
    <t>za období 1.2. - 28.2.2023</t>
  </si>
  <si>
    <t>za období 1.3. - 31.3.2023</t>
  </si>
  <si>
    <t>za období 1.4. - 30.4.2023</t>
  </si>
  <si>
    <t>za období 1.5. - 31.5.2023</t>
  </si>
  <si>
    <t>za období 1.6. - 30.6.2023</t>
  </si>
  <si>
    <t>za období 1.7. - 31.7.2023</t>
  </si>
  <si>
    <t>za období 1.8.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</si>
</sst>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9"/>
      <name val="Arial"/>
      <family val="2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32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1" fontId="8" fillId="0" borderId="4" xfId="0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0" fontId="9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/>
    </xf>
    <xf numFmtId="0" fontId="1" fillId="0" borderId="0" xfId="1" applyBorder="1"/>
    <xf numFmtId="0" fontId="6" fillId="0" borderId="0" xfId="0" applyFont="1" applyFill="1" applyBorder="1" applyAlignment="1" applyProtection="1">
      <alignment horizontal="left" vertical="center"/>
      <protection hidden="1"/>
    </xf>
    <xf numFmtId="1" fontId="8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2" fillId="0" borderId="0" xfId="1" applyFont="1" applyFill="1" applyBorder="1" applyAlignment="1" applyProtection="1">
      <alignment horizontal="left" vertical="center"/>
    </xf>
    <xf numFmtId="0" fontId="13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4" fillId="0" borderId="6" xfId="1" applyFont="1" applyFill="1" applyBorder="1" applyAlignment="1" applyProtection="1">
      <alignment horizontal="centerContinuous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6" fillId="0" borderId="7" xfId="1" applyFont="1" applyFill="1" applyBorder="1" applyAlignment="1" applyProtection="1">
      <alignment horizontal="centerContinuous" vertical="center" wrapText="1"/>
    </xf>
    <xf numFmtId="0" fontId="15" fillId="0" borderId="8" xfId="1" applyFont="1" applyFill="1" applyBorder="1" applyAlignment="1" applyProtection="1">
      <alignment horizontal="center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7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 vertical="center" wrapText="1"/>
    </xf>
    <xf numFmtId="0" fontId="18" fillId="0" borderId="13" xfId="1" applyFont="1" applyFill="1" applyBorder="1" applyAlignment="1" applyProtection="1">
      <alignment horizontal="center" vertical="top" wrapText="1"/>
    </xf>
    <xf numFmtId="0" fontId="15" fillId="0" borderId="11" xfId="1" applyFont="1" applyFill="1" applyBorder="1" applyAlignment="1" applyProtection="1">
      <alignment horizontal="right" vertical="center" wrapText="1"/>
    </xf>
    <xf numFmtId="14" fontId="15" fillId="0" borderId="14" xfId="1" applyNumberFormat="1" applyFont="1" applyFill="1" applyBorder="1" applyAlignment="1" applyProtection="1">
      <alignment horizontal="left" vertical="center" wrapText="1"/>
    </xf>
    <xf numFmtId="0" fontId="1" fillId="0" borderId="0" xfId="1" applyFill="1"/>
    <xf numFmtId="0" fontId="15" fillId="0" borderId="15" xfId="1" applyFont="1" applyFill="1" applyBorder="1" applyAlignment="1">
      <alignment horizontal="left" vertical="center" wrapText="1" indent="1"/>
    </xf>
    <xf numFmtId="0" fontId="19" fillId="0" borderId="16" xfId="1" applyFont="1" applyFill="1" applyBorder="1" applyAlignment="1">
      <alignment vertical="center" wrapText="1"/>
    </xf>
    <xf numFmtId="0" fontId="18" fillId="0" borderId="17" xfId="1" applyFont="1" applyFill="1" applyBorder="1" applyAlignment="1" applyProtection="1">
      <alignment horizontal="center" vertical="center" wrapText="1"/>
    </xf>
    <xf numFmtId="3" fontId="4" fillId="0" borderId="18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1"/>
    </xf>
    <xf numFmtId="0" fontId="19" fillId="0" borderId="20" xfId="1" applyFont="1" applyFill="1" applyBorder="1" applyAlignment="1">
      <alignment vertical="center" wrapText="1"/>
    </xf>
    <xf numFmtId="0" fontId="18" fillId="0" borderId="21" xfId="1" applyFont="1" applyFill="1" applyBorder="1" applyAlignment="1" applyProtection="1">
      <alignment horizontal="center" vertical="center" wrapText="1"/>
    </xf>
    <xf numFmtId="3" fontId="4" fillId="0" borderId="2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2"/>
    </xf>
    <xf numFmtId="0" fontId="1" fillId="0" borderId="20" xfId="1" applyFont="1" applyFill="1" applyBorder="1" applyAlignment="1">
      <alignment vertical="center"/>
    </xf>
    <xf numFmtId="4" fontId="4" fillId="0" borderId="23" xfId="1" applyNumberFormat="1" applyFont="1" applyFill="1" applyBorder="1" applyAlignment="1" applyProtection="1">
      <alignment horizontal="right" vertical="center" wrapText="1" indent="2"/>
    </xf>
    <xf numFmtId="3" fontId="1" fillId="0" borderId="0" xfId="1" applyNumberFormat="1" applyFill="1"/>
    <xf numFmtId="0" fontId="1" fillId="0" borderId="24" xfId="1" applyFont="1" applyFill="1" applyBorder="1" applyAlignment="1">
      <alignment vertical="center"/>
    </xf>
    <xf numFmtId="3" fontId="4" fillId="0" borderId="25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6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27" xfId="1" applyFont="1" applyFill="1" applyBorder="1" applyAlignment="1">
      <alignment horizontal="left" vertical="center" indent="2"/>
    </xf>
    <xf numFmtId="0" fontId="1" fillId="0" borderId="28" xfId="1" applyFont="1" applyFill="1" applyBorder="1" applyAlignment="1">
      <alignment horizontal="left" vertical="center" indent="1"/>
    </xf>
    <xf numFmtId="0" fontId="1" fillId="0" borderId="29" xfId="1" applyFont="1" applyFill="1" applyBorder="1" applyAlignment="1">
      <alignment vertical="center"/>
    </xf>
    <xf numFmtId="0" fontId="18" fillId="0" borderId="30" xfId="1" applyFont="1" applyFill="1" applyBorder="1" applyAlignment="1" applyProtection="1">
      <alignment horizontal="center" vertical="center" wrapText="1"/>
    </xf>
    <xf numFmtId="3" fontId="4" fillId="0" borderId="31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32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0" fontId="18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ill="1" applyBorder="1"/>
    <xf numFmtId="0" fontId="1" fillId="0" borderId="0" xfId="1" applyFont="1" applyBorder="1" applyAlignment="1">
      <alignment vertical="center"/>
    </xf>
    <xf numFmtId="0" fontId="10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0" fontId="20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10" fillId="0" borderId="0" xfId="1" applyFont="1" applyFill="1" applyBorder="1" applyAlignment="1" applyProtection="1">
      <alignment vertical="center" wrapText="1"/>
    </xf>
    <xf numFmtId="3" fontId="1" fillId="0" borderId="0" xfId="1" applyNumberFormat="1" applyFont="1" applyFill="1" applyBorder="1" applyAlignment="1" applyProtection="1">
      <alignment horizontal="right" vertical="center" indent="1"/>
    </xf>
    <xf numFmtId="3" fontId="21" fillId="0" borderId="35" xfId="1" applyNumberFormat="1" applyFont="1" applyFill="1" applyBorder="1" applyAlignment="1" applyProtection="1">
      <alignment horizontal="center" vertical="center" shrinkToFit="1"/>
      <protection locked="0"/>
    </xf>
    <xf numFmtId="3" fontId="21" fillId="0" borderId="23" xfId="1" applyNumberFormat="1" applyFont="1" applyFill="1" applyBorder="1" applyAlignment="1" applyProtection="1">
      <alignment horizontal="center" vertical="center"/>
    </xf>
    <xf numFmtId="0" fontId="1" fillId="0" borderId="37" xfId="1" applyFont="1" applyFill="1" applyBorder="1" applyAlignment="1">
      <alignment horizontal="left" vertical="center" indent="1"/>
    </xf>
    <xf numFmtId="0" fontId="18" fillId="0" borderId="1" xfId="1" applyFont="1" applyFill="1" applyBorder="1" applyAlignment="1" applyProtection="1">
      <alignment horizontal="center" vertical="center" wrapText="1"/>
    </xf>
    <xf numFmtId="4" fontId="10" fillId="0" borderId="0" xfId="1" applyNumberFormat="1" applyFont="1" applyFill="1" applyBorder="1" applyAlignment="1" applyProtection="1">
      <alignment vertical="center" wrapText="1"/>
    </xf>
    <xf numFmtId="4" fontId="18" fillId="0" borderId="0" xfId="1" applyNumberFormat="1" applyFont="1" applyFill="1" applyBorder="1" applyAlignment="1" applyProtection="1">
      <alignment horizontal="center" vertical="center" wrapText="1"/>
    </xf>
    <xf numFmtId="0" fontId="21" fillId="2" borderId="0" xfId="2" applyFont="1" applyFill="1" applyAlignment="1">
      <alignment horizontal="centerContinuous" vertical="center" wrapText="1"/>
    </xf>
    <xf numFmtId="0" fontId="22" fillId="2" borderId="0" xfId="1" applyFont="1" applyFill="1" applyAlignment="1">
      <alignment horizontal="centerContinuous" vertical="center" wrapText="1"/>
    </xf>
    <xf numFmtId="0" fontId="20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1" fillId="0" borderId="39" xfId="1" applyFont="1" applyFill="1" applyBorder="1" applyAlignment="1">
      <alignment horizontal="left" vertical="center" indent="2"/>
    </xf>
    <xf numFmtId="0" fontId="18" fillId="0" borderId="40" xfId="1" applyFont="1" applyFill="1" applyBorder="1" applyAlignment="1" applyProtection="1">
      <alignment horizontal="center" vertical="center" wrapText="1"/>
    </xf>
    <xf numFmtId="3" fontId="4" fillId="0" borderId="5" xfId="1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38" xfId="1" applyNumberFormat="1" applyFill="1" applyBorder="1" applyAlignment="1">
      <alignment horizontal="right" indent="1"/>
    </xf>
    <xf numFmtId="3" fontId="1" fillId="0" borderId="2" xfId="1" applyNumberFormat="1" applyFill="1" applyBorder="1" applyAlignment="1">
      <alignment horizontal="right" indent="1"/>
    </xf>
    <xf numFmtId="3" fontId="1" fillId="0" borderId="3" xfId="1" applyNumberFormat="1" applyFill="1" applyBorder="1" applyAlignment="1">
      <alignment horizontal="right" indent="1"/>
    </xf>
    <xf numFmtId="4" fontId="4" fillId="0" borderId="41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9" fillId="0" borderId="0" xfId="1" applyFont="1" applyFill="1" applyBorder="1" applyAlignment="1">
      <alignment horizontal="left" vertical="center" wrapText="1"/>
    </xf>
    <xf numFmtId="0" fontId="21" fillId="0" borderId="8" xfId="1" applyFont="1" applyFill="1" applyBorder="1" applyAlignment="1">
      <alignment horizontal="center" vertical="center"/>
    </xf>
    <xf numFmtId="0" fontId="21" fillId="0" borderId="33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distributed"/>
    </xf>
    <xf numFmtId="0" fontId="21" fillId="0" borderId="34" xfId="1" applyFont="1" applyFill="1" applyBorder="1" applyAlignment="1">
      <alignment horizontal="center" vertical="distributed"/>
    </xf>
    <xf numFmtId="0" fontId="21" fillId="0" borderId="13" xfId="1" applyFont="1" applyFill="1" applyBorder="1" applyAlignment="1">
      <alignment horizontal="center" vertical="distributed"/>
    </xf>
    <xf numFmtId="3" fontId="21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21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>
      <alignment horizontal="center"/>
    </xf>
    <xf numFmtId="0" fontId="21" fillId="0" borderId="36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ální_Denni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0B06D0-A0C7-4D19-A616-49B0EA274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E25486-8C04-413F-87C3-3B4AA8F9D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BDB44-3D1A-4530-A799-ED7780060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ECC280-EEBF-4ECD-815C-A44ACE071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8B67E6-15CD-4431-960F-1E4D10020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2851B0-D80A-490B-B3CF-35791B362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A4925D-07DE-47AD-B1C7-CB545DE33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79419-8B60-4245-9E6B-5400B0224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42BFA-EC73-4157-9462-7EEF1DC8ECB4}">
  <sheetPr>
    <pageSetUpPr fitToPage="1"/>
  </sheetPr>
  <dimension ref="A1:H58"/>
  <sheetViews>
    <sheetView workbookViewId="0">
      <selection activeCell="H14" sqref="H14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</v>
      </c>
      <c r="B8" s="19" t="s">
        <v>5</v>
      </c>
      <c r="C8" s="20"/>
      <c r="D8" s="21"/>
      <c r="E8" s="22" t="s">
        <v>6</v>
      </c>
      <c r="F8" s="23" t="s">
        <v>7</v>
      </c>
    </row>
    <row r="9" spans="1:6" x14ac:dyDescent="0.25">
      <c r="A9" s="12"/>
      <c r="B9" s="13"/>
      <c r="C9" s="15"/>
      <c r="D9" s="15"/>
      <c r="E9" s="24"/>
      <c r="F9" s="25"/>
    </row>
    <row r="10" spans="1:6" x14ac:dyDescent="0.25">
      <c r="A10" s="8" t="s">
        <v>8</v>
      </c>
      <c r="B10" s="26" t="s">
        <v>9</v>
      </c>
      <c r="C10" s="15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5"/>
      <c r="D11" s="15"/>
      <c r="E11" s="24"/>
      <c r="F11" s="25"/>
    </row>
    <row r="12" spans="1:6" x14ac:dyDescent="0.25">
      <c r="A12" s="8" t="s">
        <v>12</v>
      </c>
      <c r="B12" s="29" t="s">
        <v>13</v>
      </c>
      <c r="C12" s="31"/>
      <c r="D12" s="15"/>
      <c r="E12" s="120"/>
      <c r="F12" s="120"/>
    </row>
    <row r="13" spans="1:6" x14ac:dyDescent="0.25">
      <c r="A13" s="12"/>
      <c r="B13" s="13"/>
      <c r="C13" s="32"/>
      <c r="D13" s="15"/>
      <c r="E13" s="112"/>
      <c r="F13" s="112"/>
    </row>
    <row r="14" spans="1:6" x14ac:dyDescent="0.25">
      <c r="A14" s="121"/>
      <c r="B14" s="121"/>
      <c r="C14" s="33"/>
      <c r="D14" s="15"/>
      <c r="E14" s="34"/>
      <c r="F14" s="34"/>
    </row>
    <row r="15" spans="1:6" x14ac:dyDescent="0.25">
      <c r="A15" s="35"/>
      <c r="B15" s="36"/>
      <c r="C15" s="15"/>
      <c r="D15" s="15"/>
      <c r="E15" s="34"/>
      <c r="F15" s="37"/>
    </row>
    <row r="16" spans="1:6" x14ac:dyDescent="0.25">
      <c r="A16" s="38"/>
      <c r="B16" s="38"/>
      <c r="C16" s="39"/>
      <c r="D16" s="39"/>
      <c r="E16" s="40"/>
      <c r="F16" s="15"/>
    </row>
    <row r="17" spans="1:8" x14ac:dyDescent="0.25">
      <c r="A17" s="12"/>
      <c r="B17" s="13"/>
      <c r="C17" s="41"/>
      <c r="D17" s="42"/>
      <c r="E17" s="42"/>
      <c r="F17" s="42"/>
    </row>
    <row r="18" spans="1:8" ht="16.2" thickBot="1" x14ac:dyDescent="0.3">
      <c r="A18" s="43" t="s">
        <v>14</v>
      </c>
      <c r="B18" s="41"/>
      <c r="C18" s="44"/>
      <c r="D18" s="45"/>
      <c r="E18" s="45"/>
      <c r="F18" s="45"/>
    </row>
    <row r="19" spans="1:8" ht="39.6" x14ac:dyDescent="0.3">
      <c r="A19" s="46" t="s">
        <v>15</v>
      </c>
      <c r="B19" s="47"/>
      <c r="C19" s="48"/>
      <c r="D19" s="49" t="s">
        <v>16</v>
      </c>
      <c r="E19" s="50" t="s">
        <v>17</v>
      </c>
      <c r="F19" s="51" t="s">
        <v>18</v>
      </c>
    </row>
    <row r="20" spans="1:8" ht="13.8" thickBot="1" x14ac:dyDescent="0.3">
      <c r="A20" s="52"/>
      <c r="B20" s="53"/>
      <c r="C20" s="54"/>
      <c r="D20" s="55"/>
      <c r="E20" s="56" t="s">
        <v>19</v>
      </c>
      <c r="F20" s="57">
        <v>44957</v>
      </c>
      <c r="G20" s="58"/>
    </row>
    <row r="21" spans="1:8" x14ac:dyDescent="0.25">
      <c r="A21" s="59" t="s">
        <v>20</v>
      </c>
      <c r="B21" s="60"/>
      <c r="C21" s="60"/>
      <c r="D21" s="61">
        <v>1</v>
      </c>
      <c r="E21" s="62">
        <f>E22+E25+E37+E44</f>
        <v>3130998</v>
      </c>
      <c r="F21" s="63">
        <f>+F22+F28+F31+F44+F25+F37+F35</f>
        <v>100</v>
      </c>
    </row>
    <row r="22" spans="1:8" s="58" customFormat="1" x14ac:dyDescent="0.25">
      <c r="A22" s="64" t="s">
        <v>21</v>
      </c>
      <c r="B22" s="65"/>
      <c r="C22" s="65"/>
      <c r="D22" s="66">
        <v>2</v>
      </c>
      <c r="E22" s="67">
        <f>E23+E24</f>
        <v>1027387</v>
      </c>
      <c r="F22" s="68">
        <f>+F23+F24</f>
        <v>32.813403266306779</v>
      </c>
    </row>
    <row r="23" spans="1:8" s="58" customFormat="1" x14ac:dyDescent="0.25">
      <c r="A23" s="69" t="s">
        <v>22</v>
      </c>
      <c r="B23" s="70"/>
      <c r="C23" s="70"/>
      <c r="D23" s="66">
        <v>3</v>
      </c>
      <c r="E23" s="67">
        <v>72020</v>
      </c>
      <c r="F23" s="71">
        <f>E23/E21*100</f>
        <v>2.3002250400670965</v>
      </c>
    </row>
    <row r="24" spans="1:8" s="58" customFormat="1" x14ac:dyDescent="0.25">
      <c r="A24" s="69" t="s">
        <v>23</v>
      </c>
      <c r="B24" s="70"/>
      <c r="C24" s="70"/>
      <c r="D24" s="66">
        <v>4</v>
      </c>
      <c r="E24" s="67">
        <v>955367</v>
      </c>
      <c r="F24" s="71">
        <f>E24/E21*100</f>
        <v>30.513178226239685</v>
      </c>
    </row>
    <row r="25" spans="1:8" s="58" customFormat="1" x14ac:dyDescent="0.25">
      <c r="A25" s="64" t="s">
        <v>24</v>
      </c>
      <c r="B25" s="70"/>
      <c r="C25" s="70"/>
      <c r="D25" s="66">
        <v>5</v>
      </c>
      <c r="E25" s="67">
        <f>E27</f>
        <v>769624</v>
      </c>
      <c r="F25" s="68">
        <f>F27+F26</f>
        <v>24.580788617559001</v>
      </c>
    </row>
    <row r="26" spans="1:8" s="58" customFormat="1" hidden="1" x14ac:dyDescent="0.25">
      <c r="A26" s="69" t="s">
        <v>25</v>
      </c>
      <c r="B26" s="70"/>
      <c r="C26" s="70"/>
      <c r="D26" s="66">
        <v>6</v>
      </c>
      <c r="E26" s="67"/>
      <c r="F26" s="68">
        <f>E26/E21*100</f>
        <v>0</v>
      </c>
    </row>
    <row r="27" spans="1:8" s="58" customFormat="1" x14ac:dyDescent="0.25">
      <c r="A27" s="69" t="s">
        <v>26</v>
      </c>
      <c r="B27" s="70"/>
      <c r="C27" s="70"/>
      <c r="D27" s="66">
        <v>7</v>
      </c>
      <c r="E27" s="67">
        <v>769624</v>
      </c>
      <c r="F27" s="68">
        <f>E27/E21*100</f>
        <v>24.580788617559001</v>
      </c>
    </row>
    <row r="28" spans="1:8" s="58" customFormat="1" hidden="1" x14ac:dyDescent="0.25">
      <c r="A28" s="64" t="s">
        <v>27</v>
      </c>
      <c r="B28" s="70"/>
      <c r="C28" s="70"/>
      <c r="D28" s="66">
        <v>8</v>
      </c>
      <c r="E28" s="67"/>
      <c r="F28" s="68">
        <f>+F29+F30</f>
        <v>0</v>
      </c>
    </row>
    <row r="29" spans="1:8" s="58" customFormat="1" hidden="1" x14ac:dyDescent="0.25">
      <c r="A29" s="69" t="s">
        <v>28</v>
      </c>
      <c r="B29" s="70"/>
      <c r="C29" s="70"/>
      <c r="D29" s="66">
        <v>9</v>
      </c>
      <c r="E29" s="67"/>
      <c r="F29" s="68">
        <f>E29/$E$21*100</f>
        <v>0</v>
      </c>
    </row>
    <row r="30" spans="1:8" s="58" customFormat="1" hidden="1" x14ac:dyDescent="0.25">
      <c r="A30" s="69" t="s">
        <v>29</v>
      </c>
      <c r="B30" s="70"/>
      <c r="C30" s="70"/>
      <c r="D30" s="66">
        <v>10</v>
      </c>
      <c r="E30" s="67"/>
      <c r="F30" s="68">
        <f>E30/$E$21*100</f>
        <v>0</v>
      </c>
    </row>
    <row r="31" spans="1:8" s="58" customFormat="1" hidden="1" x14ac:dyDescent="0.25">
      <c r="A31" s="64" t="s">
        <v>30</v>
      </c>
      <c r="B31" s="70"/>
      <c r="C31" s="70"/>
      <c r="D31" s="66">
        <v>11</v>
      </c>
      <c r="E31" s="67"/>
      <c r="F31" s="68">
        <f>+F32+F33+F34</f>
        <v>0</v>
      </c>
    </row>
    <row r="32" spans="1:8" s="58" customFormat="1" hidden="1" x14ac:dyDescent="0.25">
      <c r="A32" s="69" t="s">
        <v>31</v>
      </c>
      <c r="B32" s="70"/>
      <c r="C32" s="70"/>
      <c r="D32" s="66">
        <v>12</v>
      </c>
      <c r="E32" s="67"/>
      <c r="F32" s="68">
        <f>E32/$E$21*100</f>
        <v>0</v>
      </c>
      <c r="H32" s="72"/>
    </row>
    <row r="33" spans="1:8" s="58" customFormat="1" hidden="1" x14ac:dyDescent="0.25">
      <c r="A33" s="69" t="s">
        <v>32</v>
      </c>
      <c r="B33" s="70"/>
      <c r="C33" s="70"/>
      <c r="D33" s="66">
        <v>13</v>
      </c>
      <c r="E33" s="67"/>
      <c r="F33" s="68">
        <f>E33/$E$21*100</f>
        <v>0</v>
      </c>
      <c r="H33" s="72"/>
    </row>
    <row r="34" spans="1:8" s="58" customFormat="1" hidden="1" x14ac:dyDescent="0.25">
      <c r="A34" s="69" t="s">
        <v>33</v>
      </c>
      <c r="B34" s="70"/>
      <c r="C34" s="70"/>
      <c r="D34" s="66">
        <v>14</v>
      </c>
      <c r="E34" s="67"/>
      <c r="F34" s="68">
        <f>E34/$E$21*100</f>
        <v>0</v>
      </c>
    </row>
    <row r="35" spans="1:8" s="58" customFormat="1" hidden="1" x14ac:dyDescent="0.25">
      <c r="A35" s="64" t="s">
        <v>34</v>
      </c>
      <c r="B35" s="73"/>
      <c r="C35" s="73"/>
      <c r="D35" s="66">
        <v>15</v>
      </c>
      <c r="E35" s="74"/>
      <c r="F35" s="75">
        <f>E35/E21*100</f>
        <v>0</v>
      </c>
    </row>
    <row r="36" spans="1:8" s="58" customFormat="1" hidden="1" x14ac:dyDescent="0.25">
      <c r="A36" s="69" t="s">
        <v>35</v>
      </c>
      <c r="B36" s="73"/>
      <c r="C36" s="73"/>
      <c r="D36" s="66">
        <v>16</v>
      </c>
      <c r="E36" s="74"/>
      <c r="F36" s="75">
        <f>E36/E21*100</f>
        <v>0</v>
      </c>
    </row>
    <row r="37" spans="1:8" s="58" customFormat="1" x14ac:dyDescent="0.25">
      <c r="A37" s="64" t="s">
        <v>36</v>
      </c>
      <c r="B37" s="70"/>
      <c r="C37" s="70"/>
      <c r="D37" s="66">
        <v>17</v>
      </c>
      <c r="E37" s="67">
        <v>1279531</v>
      </c>
      <c r="F37" s="68">
        <f>E37/$E$21*100</f>
        <v>40.866554370204007</v>
      </c>
    </row>
    <row r="38" spans="1:8" s="58" customFormat="1" hidden="1" x14ac:dyDescent="0.25">
      <c r="A38" s="105" t="s">
        <v>37</v>
      </c>
      <c r="B38" s="83"/>
      <c r="C38" s="83"/>
      <c r="D38" s="106">
        <v>18</v>
      </c>
      <c r="E38" s="107"/>
      <c r="F38" s="111">
        <f t="shared" ref="F38:F43" si="0">E38/$E$21*100</f>
        <v>0</v>
      </c>
    </row>
    <row r="39" spans="1:8" s="58" customFormat="1" hidden="1" x14ac:dyDescent="0.25">
      <c r="A39" s="64" t="s">
        <v>38</v>
      </c>
      <c r="B39" s="73"/>
      <c r="C39" s="73"/>
      <c r="D39" s="66">
        <v>19</v>
      </c>
      <c r="E39" s="74"/>
      <c r="F39" s="68">
        <f t="shared" si="0"/>
        <v>0</v>
      </c>
    </row>
    <row r="40" spans="1:8" s="58" customFormat="1" hidden="1" x14ac:dyDescent="0.25">
      <c r="A40" s="69" t="s">
        <v>39</v>
      </c>
      <c r="B40" s="73"/>
      <c r="C40" s="73"/>
      <c r="D40" s="66">
        <v>20</v>
      </c>
      <c r="E40" s="74"/>
      <c r="F40" s="68">
        <f t="shared" si="0"/>
        <v>0</v>
      </c>
    </row>
    <row r="41" spans="1:8" s="58" customFormat="1" hidden="1" x14ac:dyDescent="0.25">
      <c r="A41" s="69" t="s">
        <v>40</v>
      </c>
      <c r="B41" s="73"/>
      <c r="C41" s="73"/>
      <c r="D41" s="66">
        <v>21</v>
      </c>
      <c r="E41" s="74"/>
      <c r="F41" s="68">
        <f t="shared" si="0"/>
        <v>0</v>
      </c>
    </row>
    <row r="42" spans="1:8" s="58" customFormat="1" hidden="1" x14ac:dyDescent="0.25">
      <c r="A42" s="64" t="s">
        <v>41</v>
      </c>
      <c r="B42" s="73"/>
      <c r="C42" s="73"/>
      <c r="D42" s="66">
        <v>22</v>
      </c>
      <c r="E42" s="74"/>
      <c r="F42" s="68">
        <f t="shared" si="0"/>
        <v>0</v>
      </c>
    </row>
    <row r="43" spans="1:8" s="58" customFormat="1" hidden="1" x14ac:dyDescent="0.25">
      <c r="A43" s="76" t="s">
        <v>42</v>
      </c>
      <c r="B43" s="73"/>
      <c r="C43" s="73"/>
      <c r="D43" s="66">
        <v>23</v>
      </c>
      <c r="E43" s="74"/>
      <c r="F43" s="68">
        <f t="shared" si="0"/>
        <v>0</v>
      </c>
    </row>
    <row r="44" spans="1:8" s="58" customFormat="1" ht="13.8" thickBot="1" x14ac:dyDescent="0.3">
      <c r="A44" s="77" t="s">
        <v>43</v>
      </c>
      <c r="B44" s="78"/>
      <c r="C44" s="78"/>
      <c r="D44" s="79">
        <v>24</v>
      </c>
      <c r="E44" s="80">
        <v>54456</v>
      </c>
      <c r="F44" s="81">
        <f>E44/$E$21*100</f>
        <v>1.7392537459302113</v>
      </c>
    </row>
    <row r="45" spans="1:8" s="87" customFormat="1" x14ac:dyDescent="0.25">
      <c r="A45" s="82"/>
      <c r="B45" s="83"/>
      <c r="C45" s="83"/>
      <c r="D45" s="84"/>
      <c r="E45" s="85"/>
      <c r="F45" s="86"/>
    </row>
    <row r="46" spans="1:8" x14ac:dyDescent="0.25">
      <c r="A46" s="82"/>
      <c r="B46" s="88"/>
      <c r="C46" s="88"/>
      <c r="D46" s="89"/>
      <c r="E46" s="90"/>
      <c r="F46" s="86"/>
    </row>
    <row r="47" spans="1:8" x14ac:dyDescent="0.25">
      <c r="A47" s="82"/>
      <c r="B47" s="88"/>
      <c r="C47" s="88"/>
      <c r="D47" s="89"/>
      <c r="E47" s="90"/>
      <c r="F47" s="86"/>
    </row>
    <row r="48" spans="1:8" ht="15.6" x14ac:dyDescent="0.25">
      <c r="A48" s="91" t="s">
        <v>44</v>
      </c>
      <c r="B48" s="92"/>
      <c r="C48" s="92"/>
      <c r="D48" s="92"/>
      <c r="E48" s="92"/>
      <c r="F48" s="92"/>
    </row>
    <row r="49" spans="1:7" ht="13.8" thickBot="1" x14ac:dyDescent="0.3">
      <c r="B49" s="93"/>
      <c r="C49" s="93"/>
      <c r="D49" s="84"/>
      <c r="E49" s="85"/>
      <c r="F49" s="94"/>
    </row>
    <row r="50" spans="1:7" x14ac:dyDescent="0.25">
      <c r="A50" s="122" t="s">
        <v>45</v>
      </c>
      <c r="B50" s="125" t="s">
        <v>16</v>
      </c>
      <c r="C50" s="128" t="s">
        <v>46</v>
      </c>
      <c r="D50" s="129"/>
      <c r="E50" s="128" t="s">
        <v>47</v>
      </c>
      <c r="F50" s="129"/>
    </row>
    <row r="51" spans="1:7" x14ac:dyDescent="0.25">
      <c r="A51" s="123"/>
      <c r="B51" s="126"/>
      <c r="C51" s="95" t="s">
        <v>48</v>
      </c>
      <c r="D51" s="96" t="s">
        <v>49</v>
      </c>
      <c r="E51" s="95" t="s">
        <v>48</v>
      </c>
      <c r="F51" s="96" t="s">
        <v>49</v>
      </c>
    </row>
    <row r="52" spans="1:7" ht="13.8" thickBot="1" x14ac:dyDescent="0.3">
      <c r="A52" s="124"/>
      <c r="B52" s="127"/>
      <c r="C52" s="130" t="s">
        <v>51</v>
      </c>
      <c r="D52" s="130"/>
      <c r="E52" s="130"/>
      <c r="F52" s="131"/>
    </row>
    <row r="53" spans="1:7" ht="13.8" thickBot="1" x14ac:dyDescent="0.3">
      <c r="A53" s="97" t="s">
        <v>5</v>
      </c>
      <c r="B53" s="98">
        <v>1</v>
      </c>
      <c r="C53" s="108">
        <v>0</v>
      </c>
      <c r="D53" s="109">
        <v>4885607</v>
      </c>
      <c r="E53" s="108">
        <v>0</v>
      </c>
      <c r="F53" s="110">
        <v>6424085</v>
      </c>
      <c r="G53" s="58"/>
    </row>
    <row r="54" spans="1:7" x14ac:dyDescent="0.25">
      <c r="A54" s="82"/>
      <c r="B54" s="93"/>
      <c r="C54" s="99"/>
      <c r="D54" s="99"/>
      <c r="E54" s="99"/>
      <c r="F54" s="99"/>
    </row>
    <row r="55" spans="1:7" x14ac:dyDescent="0.25">
      <c r="A55" s="82"/>
      <c r="B55" s="93"/>
      <c r="C55" s="93"/>
      <c r="D55" s="84"/>
      <c r="E55" s="85"/>
      <c r="F55" s="94"/>
    </row>
    <row r="56" spans="1:7" x14ac:dyDescent="0.25">
      <c r="A56" s="82"/>
      <c r="B56" s="93"/>
      <c r="C56" s="93"/>
      <c r="D56" s="100"/>
      <c r="E56" s="85"/>
      <c r="F56" s="94"/>
    </row>
    <row r="57" spans="1:7" x14ac:dyDescent="0.25">
      <c r="A57" s="82"/>
      <c r="B57" s="93"/>
      <c r="C57" s="93"/>
      <c r="D57" s="84"/>
      <c r="E57" s="85"/>
      <c r="F57" s="94"/>
    </row>
    <row r="58" spans="1:7" ht="52.8" x14ac:dyDescent="0.3">
      <c r="A58" s="101" t="s">
        <v>50</v>
      </c>
      <c r="B58" s="102"/>
      <c r="C58" s="102"/>
      <c r="D58" s="103"/>
      <c r="E58" s="103"/>
      <c r="F58" s="104"/>
    </row>
  </sheetData>
  <mergeCells count="7">
    <mergeCell ref="E12:F12"/>
    <mergeCell ref="A14:B14"/>
    <mergeCell ref="A50:A52"/>
    <mergeCell ref="B50:B52"/>
    <mergeCell ref="C50:D50"/>
    <mergeCell ref="E50:F50"/>
    <mergeCell ref="C52:F5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2CF1-F7B3-4833-B630-616598DBB8B6}">
  <sheetPr>
    <pageSetUpPr fitToPage="1"/>
  </sheetPr>
  <dimension ref="A1:H58"/>
  <sheetViews>
    <sheetView workbookViewId="0">
      <selection activeCell="H19" sqref="H19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</v>
      </c>
      <c r="B8" s="19" t="s">
        <v>5</v>
      </c>
      <c r="C8" s="20"/>
      <c r="D8" s="21"/>
      <c r="E8" s="22" t="s">
        <v>6</v>
      </c>
      <c r="F8" s="23" t="s">
        <v>7</v>
      </c>
    </row>
    <row r="9" spans="1:6" x14ac:dyDescent="0.25">
      <c r="A9" s="12"/>
      <c r="B9" s="13"/>
      <c r="C9" s="15"/>
      <c r="D9" s="15"/>
      <c r="E9" s="24"/>
      <c r="F9" s="25"/>
    </row>
    <row r="10" spans="1:6" x14ac:dyDescent="0.25">
      <c r="A10" s="8" t="s">
        <v>8</v>
      </c>
      <c r="B10" s="26" t="s">
        <v>9</v>
      </c>
      <c r="C10" s="15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5"/>
      <c r="D11" s="15"/>
      <c r="E11" s="24"/>
      <c r="F11" s="25"/>
    </row>
    <row r="12" spans="1:6" x14ac:dyDescent="0.25">
      <c r="A12" s="8" t="s">
        <v>12</v>
      </c>
      <c r="B12" s="29" t="s">
        <v>13</v>
      </c>
      <c r="C12" s="31"/>
      <c r="D12" s="15"/>
      <c r="E12" s="120"/>
      <c r="F12" s="120"/>
    </row>
    <row r="13" spans="1:6" x14ac:dyDescent="0.25">
      <c r="A13" s="12"/>
      <c r="B13" s="13"/>
      <c r="C13" s="32"/>
      <c r="D13" s="15"/>
      <c r="E13" s="113"/>
      <c r="F13" s="113"/>
    </row>
    <row r="14" spans="1:6" x14ac:dyDescent="0.25">
      <c r="A14" s="121"/>
      <c r="B14" s="121"/>
      <c r="C14" s="33"/>
      <c r="D14" s="15"/>
      <c r="E14" s="34"/>
      <c r="F14" s="34"/>
    </row>
    <row r="15" spans="1:6" x14ac:dyDescent="0.25">
      <c r="A15" s="35"/>
      <c r="B15" s="36"/>
      <c r="C15" s="15"/>
      <c r="D15" s="15"/>
      <c r="E15" s="34"/>
      <c r="F15" s="37"/>
    </row>
    <row r="16" spans="1:6" x14ac:dyDescent="0.25">
      <c r="A16" s="38"/>
      <c r="B16" s="38"/>
      <c r="C16" s="39"/>
      <c r="D16" s="39"/>
      <c r="E16" s="40"/>
      <c r="F16" s="15"/>
    </row>
    <row r="17" spans="1:8" x14ac:dyDescent="0.25">
      <c r="A17" s="12"/>
      <c r="B17" s="13"/>
      <c r="C17" s="41"/>
      <c r="D17" s="42"/>
      <c r="E17" s="42"/>
      <c r="F17" s="42"/>
    </row>
    <row r="18" spans="1:8" ht="16.2" thickBot="1" x14ac:dyDescent="0.3">
      <c r="A18" s="43" t="s">
        <v>14</v>
      </c>
      <c r="B18" s="41"/>
      <c r="C18" s="44"/>
      <c r="D18" s="45"/>
      <c r="E18" s="45"/>
      <c r="F18" s="45"/>
    </row>
    <row r="19" spans="1:8" ht="39.6" x14ac:dyDescent="0.3">
      <c r="A19" s="46" t="s">
        <v>15</v>
      </c>
      <c r="B19" s="47"/>
      <c r="C19" s="48"/>
      <c r="D19" s="49" t="s">
        <v>16</v>
      </c>
      <c r="E19" s="50" t="s">
        <v>17</v>
      </c>
      <c r="F19" s="51" t="s">
        <v>18</v>
      </c>
    </row>
    <row r="20" spans="1:8" ht="13.8" thickBot="1" x14ac:dyDescent="0.3">
      <c r="A20" s="52"/>
      <c r="B20" s="53"/>
      <c r="C20" s="54"/>
      <c r="D20" s="55"/>
      <c r="E20" s="56" t="s">
        <v>19</v>
      </c>
      <c r="F20" s="57">
        <v>44985</v>
      </c>
      <c r="G20" s="58"/>
    </row>
    <row r="21" spans="1:8" x14ac:dyDescent="0.25">
      <c r="A21" s="59" t="s">
        <v>20</v>
      </c>
      <c r="B21" s="60"/>
      <c r="C21" s="60"/>
      <c r="D21" s="61">
        <v>1</v>
      </c>
      <c r="E21" s="62">
        <f>E22+E25+E37+E44</f>
        <v>3706984</v>
      </c>
      <c r="F21" s="63">
        <f>+F22+F28+F31+F44+F25+F37+F35</f>
        <v>100.00000000000001</v>
      </c>
    </row>
    <row r="22" spans="1:8" s="58" customFormat="1" x14ac:dyDescent="0.25">
      <c r="A22" s="64" t="s">
        <v>21</v>
      </c>
      <c r="B22" s="65"/>
      <c r="C22" s="65"/>
      <c r="D22" s="66">
        <v>2</v>
      </c>
      <c r="E22" s="67">
        <f>E23+E24</f>
        <v>1607787</v>
      </c>
      <c r="F22" s="68">
        <f>+F23+F24</f>
        <v>43.371835432793887</v>
      </c>
    </row>
    <row r="23" spans="1:8" s="58" customFormat="1" x14ac:dyDescent="0.25">
      <c r="A23" s="69" t="s">
        <v>22</v>
      </c>
      <c r="B23" s="70"/>
      <c r="C23" s="70"/>
      <c r="D23" s="66">
        <v>3</v>
      </c>
      <c r="E23" s="67">
        <v>101855</v>
      </c>
      <c r="F23" s="71">
        <f>E23/E21*100</f>
        <v>2.7476514600548585</v>
      </c>
    </row>
    <row r="24" spans="1:8" s="58" customFormat="1" x14ac:dyDescent="0.25">
      <c r="A24" s="69" t="s">
        <v>23</v>
      </c>
      <c r="B24" s="70"/>
      <c r="C24" s="70"/>
      <c r="D24" s="66">
        <v>4</v>
      </c>
      <c r="E24" s="67">
        <v>1505932</v>
      </c>
      <c r="F24" s="71">
        <f>E24/E21*100</f>
        <v>40.624183972739026</v>
      </c>
    </row>
    <row r="25" spans="1:8" s="58" customFormat="1" x14ac:dyDescent="0.25">
      <c r="A25" s="64" t="s">
        <v>24</v>
      </c>
      <c r="B25" s="70"/>
      <c r="C25" s="70"/>
      <c r="D25" s="66">
        <v>5</v>
      </c>
      <c r="E25" s="67">
        <f>E27</f>
        <v>769954</v>
      </c>
      <c r="F25" s="68">
        <f>F27+F26</f>
        <v>20.770362105690232</v>
      </c>
    </row>
    <row r="26" spans="1:8" s="58" customFormat="1" hidden="1" x14ac:dyDescent="0.25">
      <c r="A26" s="69" t="s">
        <v>25</v>
      </c>
      <c r="B26" s="70"/>
      <c r="C26" s="70"/>
      <c r="D26" s="66">
        <v>6</v>
      </c>
      <c r="E26" s="67"/>
      <c r="F26" s="68">
        <f>E26/E21*100</f>
        <v>0</v>
      </c>
    </row>
    <row r="27" spans="1:8" s="58" customFormat="1" x14ac:dyDescent="0.25">
      <c r="A27" s="69" t="s">
        <v>26</v>
      </c>
      <c r="B27" s="70"/>
      <c r="C27" s="70"/>
      <c r="D27" s="66">
        <v>7</v>
      </c>
      <c r="E27" s="67">
        <v>769954</v>
      </c>
      <c r="F27" s="68">
        <f>E27/E21*100</f>
        <v>20.770362105690232</v>
      </c>
    </row>
    <row r="28" spans="1:8" s="58" customFormat="1" hidden="1" x14ac:dyDescent="0.25">
      <c r="A28" s="64" t="s">
        <v>27</v>
      </c>
      <c r="B28" s="70"/>
      <c r="C28" s="70"/>
      <c r="D28" s="66">
        <v>8</v>
      </c>
      <c r="E28" s="67"/>
      <c r="F28" s="68">
        <f>+F29+F30</f>
        <v>0</v>
      </c>
    </row>
    <row r="29" spans="1:8" s="58" customFormat="1" hidden="1" x14ac:dyDescent="0.25">
      <c r="A29" s="69" t="s">
        <v>28</v>
      </c>
      <c r="B29" s="70"/>
      <c r="C29" s="70"/>
      <c r="D29" s="66">
        <v>9</v>
      </c>
      <c r="E29" s="67"/>
      <c r="F29" s="68">
        <f>E29/$E$21*100</f>
        <v>0</v>
      </c>
    </row>
    <row r="30" spans="1:8" s="58" customFormat="1" hidden="1" x14ac:dyDescent="0.25">
      <c r="A30" s="69" t="s">
        <v>29</v>
      </c>
      <c r="B30" s="70"/>
      <c r="C30" s="70"/>
      <c r="D30" s="66">
        <v>10</v>
      </c>
      <c r="E30" s="67"/>
      <c r="F30" s="68">
        <f>E30/$E$21*100</f>
        <v>0</v>
      </c>
    </row>
    <row r="31" spans="1:8" s="58" customFormat="1" hidden="1" x14ac:dyDescent="0.25">
      <c r="A31" s="64" t="s">
        <v>30</v>
      </c>
      <c r="B31" s="70"/>
      <c r="C31" s="70"/>
      <c r="D31" s="66">
        <v>11</v>
      </c>
      <c r="E31" s="67"/>
      <c r="F31" s="68">
        <f>+F32+F33+F34</f>
        <v>0</v>
      </c>
    </row>
    <row r="32" spans="1:8" s="58" customFormat="1" hidden="1" x14ac:dyDescent="0.25">
      <c r="A32" s="69" t="s">
        <v>31</v>
      </c>
      <c r="B32" s="70"/>
      <c r="C32" s="70"/>
      <c r="D32" s="66">
        <v>12</v>
      </c>
      <c r="E32" s="67"/>
      <c r="F32" s="68">
        <f>E32/$E$21*100</f>
        <v>0</v>
      </c>
      <c r="H32" s="72"/>
    </row>
    <row r="33" spans="1:8" s="58" customFormat="1" hidden="1" x14ac:dyDescent="0.25">
      <c r="A33" s="69" t="s">
        <v>32</v>
      </c>
      <c r="B33" s="70"/>
      <c r="C33" s="70"/>
      <c r="D33" s="66">
        <v>13</v>
      </c>
      <c r="E33" s="67"/>
      <c r="F33" s="68">
        <f>E33/$E$21*100</f>
        <v>0</v>
      </c>
      <c r="H33" s="72"/>
    </row>
    <row r="34" spans="1:8" s="58" customFormat="1" hidden="1" x14ac:dyDescent="0.25">
      <c r="A34" s="69" t="s">
        <v>33</v>
      </c>
      <c r="B34" s="70"/>
      <c r="C34" s="70"/>
      <c r="D34" s="66">
        <v>14</v>
      </c>
      <c r="E34" s="67"/>
      <c r="F34" s="68">
        <f>E34/$E$21*100</f>
        <v>0</v>
      </c>
    </row>
    <row r="35" spans="1:8" s="58" customFormat="1" hidden="1" x14ac:dyDescent="0.25">
      <c r="A35" s="64" t="s">
        <v>34</v>
      </c>
      <c r="B35" s="73"/>
      <c r="C35" s="73"/>
      <c r="D35" s="66">
        <v>15</v>
      </c>
      <c r="E35" s="74"/>
      <c r="F35" s="75">
        <f>E35/E21*100</f>
        <v>0</v>
      </c>
    </row>
    <row r="36" spans="1:8" s="58" customFormat="1" hidden="1" x14ac:dyDescent="0.25">
      <c r="A36" s="69" t="s">
        <v>35</v>
      </c>
      <c r="B36" s="73"/>
      <c r="C36" s="73"/>
      <c r="D36" s="66">
        <v>16</v>
      </c>
      <c r="E36" s="74"/>
      <c r="F36" s="75">
        <f>E36/E21*100</f>
        <v>0</v>
      </c>
    </row>
    <row r="37" spans="1:8" s="58" customFormat="1" x14ac:dyDescent="0.25">
      <c r="A37" s="64" t="s">
        <v>36</v>
      </c>
      <c r="B37" s="70"/>
      <c r="C37" s="70"/>
      <c r="D37" s="66">
        <v>17</v>
      </c>
      <c r="E37" s="67">
        <v>1274980</v>
      </c>
      <c r="F37" s="68">
        <f>E37/$E$21*100</f>
        <v>34.393997923918747</v>
      </c>
    </row>
    <row r="38" spans="1:8" s="58" customFormat="1" hidden="1" x14ac:dyDescent="0.25">
      <c r="A38" s="105" t="s">
        <v>37</v>
      </c>
      <c r="B38" s="83"/>
      <c r="C38" s="83"/>
      <c r="D38" s="106">
        <v>18</v>
      </c>
      <c r="E38" s="107"/>
      <c r="F38" s="111">
        <f t="shared" ref="F38:F43" si="0">E38/$E$21*100</f>
        <v>0</v>
      </c>
    </row>
    <row r="39" spans="1:8" s="58" customFormat="1" hidden="1" x14ac:dyDescent="0.25">
      <c r="A39" s="64" t="s">
        <v>38</v>
      </c>
      <c r="B39" s="73"/>
      <c r="C39" s="73"/>
      <c r="D39" s="66">
        <v>19</v>
      </c>
      <c r="E39" s="74"/>
      <c r="F39" s="68">
        <f t="shared" si="0"/>
        <v>0</v>
      </c>
    </row>
    <row r="40" spans="1:8" s="58" customFormat="1" hidden="1" x14ac:dyDescent="0.25">
      <c r="A40" s="69" t="s">
        <v>39</v>
      </c>
      <c r="B40" s="73"/>
      <c r="C40" s="73"/>
      <c r="D40" s="66">
        <v>20</v>
      </c>
      <c r="E40" s="74"/>
      <c r="F40" s="68">
        <f t="shared" si="0"/>
        <v>0</v>
      </c>
    </row>
    <row r="41" spans="1:8" s="58" customFormat="1" hidden="1" x14ac:dyDescent="0.25">
      <c r="A41" s="69" t="s">
        <v>40</v>
      </c>
      <c r="B41" s="73"/>
      <c r="C41" s="73"/>
      <c r="D41" s="66">
        <v>21</v>
      </c>
      <c r="E41" s="74"/>
      <c r="F41" s="68">
        <f t="shared" si="0"/>
        <v>0</v>
      </c>
    </row>
    <row r="42" spans="1:8" s="58" customFormat="1" hidden="1" x14ac:dyDescent="0.25">
      <c r="A42" s="64" t="s">
        <v>41</v>
      </c>
      <c r="B42" s="73"/>
      <c r="C42" s="73"/>
      <c r="D42" s="66">
        <v>22</v>
      </c>
      <c r="E42" s="74"/>
      <c r="F42" s="68">
        <f t="shared" si="0"/>
        <v>0</v>
      </c>
    </row>
    <row r="43" spans="1:8" s="58" customFormat="1" hidden="1" x14ac:dyDescent="0.25">
      <c r="A43" s="76" t="s">
        <v>42</v>
      </c>
      <c r="B43" s="73"/>
      <c r="C43" s="73"/>
      <c r="D43" s="66">
        <v>23</v>
      </c>
      <c r="E43" s="74"/>
      <c r="F43" s="68">
        <f t="shared" si="0"/>
        <v>0</v>
      </c>
    </row>
    <row r="44" spans="1:8" s="58" customFormat="1" ht="13.8" thickBot="1" x14ac:dyDescent="0.3">
      <c r="A44" s="77" t="s">
        <v>43</v>
      </c>
      <c r="B44" s="78"/>
      <c r="C44" s="78"/>
      <c r="D44" s="79">
        <v>24</v>
      </c>
      <c r="E44" s="80">
        <v>54263</v>
      </c>
      <c r="F44" s="81">
        <f>E44/$E$21*100</f>
        <v>1.4638045375971409</v>
      </c>
    </row>
    <row r="45" spans="1:8" s="87" customFormat="1" x14ac:dyDescent="0.25">
      <c r="A45" s="82"/>
      <c r="B45" s="83"/>
      <c r="C45" s="83"/>
      <c r="D45" s="84"/>
      <c r="E45" s="85"/>
      <c r="F45" s="86"/>
    </row>
    <row r="46" spans="1:8" x14ac:dyDescent="0.25">
      <c r="A46" s="82"/>
      <c r="B46" s="88"/>
      <c r="C46" s="88"/>
      <c r="D46" s="89"/>
      <c r="E46" s="90"/>
      <c r="F46" s="86"/>
    </row>
    <row r="47" spans="1:8" x14ac:dyDescent="0.25">
      <c r="A47" s="82"/>
      <c r="B47" s="88"/>
      <c r="C47" s="88"/>
      <c r="D47" s="89"/>
      <c r="E47" s="90"/>
      <c r="F47" s="86"/>
    </row>
    <row r="48" spans="1:8" ht="15.6" x14ac:dyDescent="0.25">
      <c r="A48" s="91" t="s">
        <v>44</v>
      </c>
      <c r="B48" s="92"/>
      <c r="C48" s="92"/>
      <c r="D48" s="92"/>
      <c r="E48" s="92"/>
      <c r="F48" s="92"/>
    </row>
    <row r="49" spans="1:7" ht="13.8" thickBot="1" x14ac:dyDescent="0.3">
      <c r="B49" s="93"/>
      <c r="C49" s="93"/>
      <c r="D49" s="84"/>
      <c r="E49" s="85"/>
      <c r="F49" s="94"/>
    </row>
    <row r="50" spans="1:7" x14ac:dyDescent="0.25">
      <c r="A50" s="122" t="s">
        <v>45</v>
      </c>
      <c r="B50" s="125" t="s">
        <v>16</v>
      </c>
      <c r="C50" s="128" t="s">
        <v>46</v>
      </c>
      <c r="D50" s="129"/>
      <c r="E50" s="128" t="s">
        <v>47</v>
      </c>
      <c r="F50" s="129"/>
    </row>
    <row r="51" spans="1:7" x14ac:dyDescent="0.25">
      <c r="A51" s="123"/>
      <c r="B51" s="126"/>
      <c r="C51" s="95" t="s">
        <v>48</v>
      </c>
      <c r="D51" s="96" t="s">
        <v>49</v>
      </c>
      <c r="E51" s="95" t="s">
        <v>48</v>
      </c>
      <c r="F51" s="96" t="s">
        <v>49</v>
      </c>
    </row>
    <row r="52" spans="1:7" ht="13.8" thickBot="1" x14ac:dyDescent="0.3">
      <c r="A52" s="124"/>
      <c r="B52" s="127"/>
      <c r="C52" s="130" t="s">
        <v>52</v>
      </c>
      <c r="D52" s="130"/>
      <c r="E52" s="130"/>
      <c r="F52" s="131"/>
    </row>
    <row r="53" spans="1:7" ht="13.8" thickBot="1" x14ac:dyDescent="0.3">
      <c r="A53" s="97" t="s">
        <v>5</v>
      </c>
      <c r="B53" s="98">
        <v>1</v>
      </c>
      <c r="C53" s="108">
        <v>418571791</v>
      </c>
      <c r="D53" s="109">
        <v>11544779</v>
      </c>
      <c r="E53" s="108">
        <v>554482052</v>
      </c>
      <c r="F53" s="110">
        <v>15293369</v>
      </c>
      <c r="G53" s="58"/>
    </row>
    <row r="54" spans="1:7" x14ac:dyDescent="0.25">
      <c r="A54" s="82"/>
      <c r="B54" s="93"/>
      <c r="C54" s="99"/>
      <c r="D54" s="99"/>
      <c r="E54" s="99"/>
      <c r="F54" s="99"/>
    </row>
    <row r="55" spans="1:7" x14ac:dyDescent="0.25">
      <c r="A55" s="82"/>
      <c r="B55" s="93"/>
      <c r="C55" s="93"/>
      <c r="D55" s="84"/>
      <c r="E55" s="85"/>
      <c r="F55" s="94"/>
    </row>
    <row r="56" spans="1:7" x14ac:dyDescent="0.25">
      <c r="A56" s="82"/>
      <c r="B56" s="93"/>
      <c r="C56" s="93"/>
      <c r="D56" s="100"/>
      <c r="E56" s="85"/>
      <c r="F56" s="94"/>
    </row>
    <row r="57" spans="1:7" x14ac:dyDescent="0.25">
      <c r="A57" s="82"/>
      <c r="B57" s="93"/>
      <c r="C57" s="93"/>
      <c r="D57" s="84"/>
      <c r="E57" s="85"/>
      <c r="F57" s="94"/>
    </row>
    <row r="58" spans="1:7" ht="52.8" x14ac:dyDescent="0.3">
      <c r="A58" s="101" t="s">
        <v>50</v>
      </c>
      <c r="B58" s="102"/>
      <c r="C58" s="102"/>
      <c r="D58" s="103"/>
      <c r="E58" s="103"/>
      <c r="F58" s="104"/>
    </row>
  </sheetData>
  <mergeCells count="7">
    <mergeCell ref="E12:F12"/>
    <mergeCell ref="A14:B14"/>
    <mergeCell ref="A50:A52"/>
    <mergeCell ref="B50:B52"/>
    <mergeCell ref="C50:D50"/>
    <mergeCell ref="E50:F50"/>
    <mergeCell ref="C52:F5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4BAB-15A6-4732-8804-38FAD4AABD8D}">
  <sheetPr>
    <pageSetUpPr fitToPage="1"/>
  </sheetPr>
  <dimension ref="A1:H58"/>
  <sheetViews>
    <sheetView topLeftCell="A47" workbookViewId="0">
      <selection activeCell="C53" sqref="C53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</v>
      </c>
      <c r="B8" s="19" t="s">
        <v>5</v>
      </c>
      <c r="C8" s="20"/>
      <c r="D8" s="21"/>
      <c r="E8" s="22" t="s">
        <v>6</v>
      </c>
      <c r="F8" s="23" t="s">
        <v>7</v>
      </c>
    </row>
    <row r="9" spans="1:6" x14ac:dyDescent="0.25">
      <c r="A9" s="12"/>
      <c r="B9" s="13"/>
      <c r="C9" s="15"/>
      <c r="D9" s="15"/>
      <c r="E9" s="24"/>
      <c r="F9" s="25"/>
    </row>
    <row r="10" spans="1:6" x14ac:dyDescent="0.25">
      <c r="A10" s="8" t="s">
        <v>8</v>
      </c>
      <c r="B10" s="26" t="s">
        <v>9</v>
      </c>
      <c r="C10" s="15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5"/>
      <c r="D11" s="15"/>
      <c r="E11" s="24"/>
      <c r="F11" s="25"/>
    </row>
    <row r="12" spans="1:6" x14ac:dyDescent="0.25">
      <c r="A12" s="8" t="s">
        <v>12</v>
      </c>
      <c r="B12" s="29" t="s">
        <v>13</v>
      </c>
      <c r="C12" s="31"/>
      <c r="D12" s="15"/>
      <c r="E12" s="120"/>
      <c r="F12" s="120"/>
    </row>
    <row r="13" spans="1:6" x14ac:dyDescent="0.25">
      <c r="A13" s="12"/>
      <c r="B13" s="13"/>
      <c r="C13" s="32"/>
      <c r="D13" s="15"/>
      <c r="E13" s="114"/>
      <c r="F13" s="114"/>
    </row>
    <row r="14" spans="1:6" x14ac:dyDescent="0.25">
      <c r="A14" s="121"/>
      <c r="B14" s="121"/>
      <c r="C14" s="33"/>
      <c r="D14" s="15"/>
      <c r="E14" s="34"/>
      <c r="F14" s="34"/>
    </row>
    <row r="15" spans="1:6" x14ac:dyDescent="0.25">
      <c r="A15" s="35"/>
      <c r="B15" s="36"/>
      <c r="C15" s="15"/>
      <c r="D15" s="15"/>
      <c r="E15" s="34"/>
      <c r="F15" s="37"/>
    </row>
    <row r="16" spans="1:6" x14ac:dyDescent="0.25">
      <c r="A16" s="38"/>
      <c r="B16" s="38"/>
      <c r="C16" s="39"/>
      <c r="D16" s="39"/>
      <c r="E16" s="40"/>
      <c r="F16" s="15"/>
    </row>
    <row r="17" spans="1:8" x14ac:dyDescent="0.25">
      <c r="A17" s="12"/>
      <c r="B17" s="13"/>
      <c r="C17" s="41"/>
      <c r="D17" s="42"/>
      <c r="E17" s="42"/>
      <c r="F17" s="42"/>
    </row>
    <row r="18" spans="1:8" ht="16.2" thickBot="1" x14ac:dyDescent="0.3">
      <c r="A18" s="43" t="s">
        <v>14</v>
      </c>
      <c r="B18" s="41"/>
      <c r="C18" s="44"/>
      <c r="D18" s="45"/>
      <c r="E18" s="45"/>
      <c r="F18" s="45"/>
    </row>
    <row r="19" spans="1:8" ht="39.6" x14ac:dyDescent="0.3">
      <c r="A19" s="46" t="s">
        <v>15</v>
      </c>
      <c r="B19" s="47"/>
      <c r="C19" s="48"/>
      <c r="D19" s="49" t="s">
        <v>16</v>
      </c>
      <c r="E19" s="50" t="s">
        <v>17</v>
      </c>
      <c r="F19" s="51" t="s">
        <v>18</v>
      </c>
    </row>
    <row r="20" spans="1:8" ht="13.8" thickBot="1" x14ac:dyDescent="0.3">
      <c r="A20" s="52"/>
      <c r="B20" s="53"/>
      <c r="C20" s="54"/>
      <c r="D20" s="55"/>
      <c r="E20" s="56" t="s">
        <v>19</v>
      </c>
      <c r="F20" s="57">
        <v>45016</v>
      </c>
      <c r="G20" s="58"/>
    </row>
    <row r="21" spans="1:8" x14ac:dyDescent="0.25">
      <c r="A21" s="59" t="s">
        <v>20</v>
      </c>
      <c r="B21" s="60"/>
      <c r="C21" s="60"/>
      <c r="D21" s="61">
        <v>1</v>
      </c>
      <c r="E21" s="62">
        <f>E22+E25+E37+E44</f>
        <v>3738352</v>
      </c>
      <c r="F21" s="63">
        <f>+F22+F28+F31+F44+F25+F37+F35</f>
        <v>100</v>
      </c>
    </row>
    <row r="22" spans="1:8" s="58" customFormat="1" x14ac:dyDescent="0.25">
      <c r="A22" s="64" t="s">
        <v>21</v>
      </c>
      <c r="B22" s="65"/>
      <c r="C22" s="65"/>
      <c r="D22" s="66">
        <v>2</v>
      </c>
      <c r="E22" s="67">
        <f>E23+E24</f>
        <v>1608207</v>
      </c>
      <c r="F22" s="68">
        <f>+F23+F24</f>
        <v>43.019143194648343</v>
      </c>
    </row>
    <row r="23" spans="1:8" s="58" customFormat="1" x14ac:dyDescent="0.25">
      <c r="A23" s="69" t="s">
        <v>22</v>
      </c>
      <c r="B23" s="70"/>
      <c r="C23" s="70"/>
      <c r="D23" s="66">
        <v>3</v>
      </c>
      <c r="E23" s="67">
        <v>107633</v>
      </c>
      <c r="F23" s="71">
        <f>E23/E21*100</f>
        <v>2.8791563769275874</v>
      </c>
    </row>
    <row r="24" spans="1:8" s="58" customFormat="1" x14ac:dyDescent="0.25">
      <c r="A24" s="69" t="s">
        <v>23</v>
      </c>
      <c r="B24" s="70"/>
      <c r="C24" s="70"/>
      <c r="D24" s="66">
        <v>4</v>
      </c>
      <c r="E24" s="67">
        <v>1500574</v>
      </c>
      <c r="F24" s="71">
        <f>E24/E21*100</f>
        <v>40.139986817720754</v>
      </c>
    </row>
    <row r="25" spans="1:8" s="58" customFormat="1" x14ac:dyDescent="0.25">
      <c r="A25" s="64" t="s">
        <v>24</v>
      </c>
      <c r="B25" s="70"/>
      <c r="C25" s="70"/>
      <c r="D25" s="66">
        <v>5</v>
      </c>
      <c r="E25" s="67">
        <f>E27</f>
        <v>777585</v>
      </c>
      <c r="F25" s="68">
        <f>F27+F26</f>
        <v>20.800208220092703</v>
      </c>
    </row>
    <row r="26" spans="1:8" s="58" customFormat="1" hidden="1" x14ac:dyDescent="0.25">
      <c r="A26" s="69" t="s">
        <v>25</v>
      </c>
      <c r="B26" s="70"/>
      <c r="C26" s="70"/>
      <c r="D26" s="66">
        <v>6</v>
      </c>
      <c r="E26" s="67"/>
      <c r="F26" s="68">
        <f>E26/E21*100</f>
        <v>0</v>
      </c>
    </row>
    <row r="27" spans="1:8" s="58" customFormat="1" x14ac:dyDescent="0.25">
      <c r="A27" s="69" t="s">
        <v>26</v>
      </c>
      <c r="B27" s="70"/>
      <c r="C27" s="70"/>
      <c r="D27" s="66">
        <v>7</v>
      </c>
      <c r="E27" s="67">
        <v>777585</v>
      </c>
      <c r="F27" s="68">
        <f>E27/E21*100</f>
        <v>20.800208220092703</v>
      </c>
    </row>
    <row r="28" spans="1:8" s="58" customFormat="1" hidden="1" x14ac:dyDescent="0.25">
      <c r="A28" s="64" t="s">
        <v>27</v>
      </c>
      <c r="B28" s="70"/>
      <c r="C28" s="70"/>
      <c r="D28" s="66">
        <v>8</v>
      </c>
      <c r="E28" s="67"/>
      <c r="F28" s="68">
        <f>+F29+F30</f>
        <v>0</v>
      </c>
    </row>
    <row r="29" spans="1:8" s="58" customFormat="1" hidden="1" x14ac:dyDescent="0.25">
      <c r="A29" s="69" t="s">
        <v>28</v>
      </c>
      <c r="B29" s="70"/>
      <c r="C29" s="70"/>
      <c r="D29" s="66">
        <v>9</v>
      </c>
      <c r="E29" s="67"/>
      <c r="F29" s="68">
        <f>E29/$E$21*100</f>
        <v>0</v>
      </c>
    </row>
    <row r="30" spans="1:8" s="58" customFormat="1" hidden="1" x14ac:dyDescent="0.25">
      <c r="A30" s="69" t="s">
        <v>29</v>
      </c>
      <c r="B30" s="70"/>
      <c r="C30" s="70"/>
      <c r="D30" s="66">
        <v>10</v>
      </c>
      <c r="E30" s="67"/>
      <c r="F30" s="68">
        <f>E30/$E$21*100</f>
        <v>0</v>
      </c>
    </row>
    <row r="31" spans="1:8" s="58" customFormat="1" hidden="1" x14ac:dyDescent="0.25">
      <c r="A31" s="64" t="s">
        <v>30</v>
      </c>
      <c r="B31" s="70"/>
      <c r="C31" s="70"/>
      <c r="D31" s="66">
        <v>11</v>
      </c>
      <c r="E31" s="67"/>
      <c r="F31" s="68">
        <f>+F32+F33+F34</f>
        <v>0</v>
      </c>
    </row>
    <row r="32" spans="1:8" s="58" customFormat="1" hidden="1" x14ac:dyDescent="0.25">
      <c r="A32" s="69" t="s">
        <v>31</v>
      </c>
      <c r="B32" s="70"/>
      <c r="C32" s="70"/>
      <c r="D32" s="66">
        <v>12</v>
      </c>
      <c r="E32" s="67"/>
      <c r="F32" s="68">
        <f>E32/$E$21*100</f>
        <v>0</v>
      </c>
      <c r="H32" s="72"/>
    </row>
    <row r="33" spans="1:8" s="58" customFormat="1" hidden="1" x14ac:dyDescent="0.25">
      <c r="A33" s="69" t="s">
        <v>32</v>
      </c>
      <c r="B33" s="70"/>
      <c r="C33" s="70"/>
      <c r="D33" s="66">
        <v>13</v>
      </c>
      <c r="E33" s="67"/>
      <c r="F33" s="68">
        <f>E33/$E$21*100</f>
        <v>0</v>
      </c>
      <c r="H33" s="72"/>
    </row>
    <row r="34" spans="1:8" s="58" customFormat="1" hidden="1" x14ac:dyDescent="0.25">
      <c r="A34" s="69" t="s">
        <v>33</v>
      </c>
      <c r="B34" s="70"/>
      <c r="C34" s="70"/>
      <c r="D34" s="66">
        <v>14</v>
      </c>
      <c r="E34" s="67"/>
      <c r="F34" s="68">
        <f>E34/$E$21*100</f>
        <v>0</v>
      </c>
    </row>
    <row r="35" spans="1:8" s="58" customFormat="1" hidden="1" x14ac:dyDescent="0.25">
      <c r="A35" s="64" t="s">
        <v>34</v>
      </c>
      <c r="B35" s="73"/>
      <c r="C35" s="73"/>
      <c r="D35" s="66">
        <v>15</v>
      </c>
      <c r="E35" s="74"/>
      <c r="F35" s="75">
        <f>E35/E21*100</f>
        <v>0</v>
      </c>
    </row>
    <row r="36" spans="1:8" s="58" customFormat="1" hidden="1" x14ac:dyDescent="0.25">
      <c r="A36" s="69" t="s">
        <v>35</v>
      </c>
      <c r="B36" s="73"/>
      <c r="C36" s="73"/>
      <c r="D36" s="66">
        <v>16</v>
      </c>
      <c r="E36" s="74"/>
      <c r="F36" s="75">
        <f>E36/E21*100</f>
        <v>0</v>
      </c>
    </row>
    <row r="37" spans="1:8" s="58" customFormat="1" x14ac:dyDescent="0.25">
      <c r="A37" s="64" t="s">
        <v>36</v>
      </c>
      <c r="B37" s="70"/>
      <c r="C37" s="70"/>
      <c r="D37" s="66">
        <v>17</v>
      </c>
      <c r="E37" s="67">
        <v>1294099</v>
      </c>
      <c r="F37" s="68">
        <f>E37/$E$21*100</f>
        <v>34.616831159826575</v>
      </c>
    </row>
    <row r="38" spans="1:8" s="58" customFormat="1" hidden="1" x14ac:dyDescent="0.25">
      <c r="A38" s="105" t="s">
        <v>37</v>
      </c>
      <c r="B38" s="83"/>
      <c r="C38" s="83"/>
      <c r="D38" s="106">
        <v>18</v>
      </c>
      <c r="E38" s="107"/>
      <c r="F38" s="111">
        <f t="shared" ref="F38:F43" si="0">E38/$E$21*100</f>
        <v>0</v>
      </c>
    </row>
    <row r="39" spans="1:8" s="58" customFormat="1" hidden="1" x14ac:dyDescent="0.25">
      <c r="A39" s="64" t="s">
        <v>38</v>
      </c>
      <c r="B39" s="73"/>
      <c r="C39" s="73"/>
      <c r="D39" s="66">
        <v>19</v>
      </c>
      <c r="E39" s="74"/>
      <c r="F39" s="68">
        <f t="shared" si="0"/>
        <v>0</v>
      </c>
    </row>
    <row r="40" spans="1:8" s="58" customFormat="1" hidden="1" x14ac:dyDescent="0.25">
      <c r="A40" s="69" t="s">
        <v>39</v>
      </c>
      <c r="B40" s="73"/>
      <c r="C40" s="73"/>
      <c r="D40" s="66">
        <v>20</v>
      </c>
      <c r="E40" s="74"/>
      <c r="F40" s="68">
        <f t="shared" si="0"/>
        <v>0</v>
      </c>
    </row>
    <row r="41" spans="1:8" s="58" customFormat="1" hidden="1" x14ac:dyDescent="0.25">
      <c r="A41" s="69" t="s">
        <v>40</v>
      </c>
      <c r="B41" s="73"/>
      <c r="C41" s="73"/>
      <c r="D41" s="66">
        <v>21</v>
      </c>
      <c r="E41" s="74"/>
      <c r="F41" s="68">
        <f t="shared" si="0"/>
        <v>0</v>
      </c>
    </row>
    <row r="42" spans="1:8" s="58" customFormat="1" hidden="1" x14ac:dyDescent="0.25">
      <c r="A42" s="64" t="s">
        <v>41</v>
      </c>
      <c r="B42" s="73"/>
      <c r="C42" s="73"/>
      <c r="D42" s="66">
        <v>22</v>
      </c>
      <c r="E42" s="74"/>
      <c r="F42" s="68">
        <f t="shared" si="0"/>
        <v>0</v>
      </c>
    </row>
    <row r="43" spans="1:8" s="58" customFormat="1" hidden="1" x14ac:dyDescent="0.25">
      <c r="A43" s="76" t="s">
        <v>42</v>
      </c>
      <c r="B43" s="73"/>
      <c r="C43" s="73"/>
      <c r="D43" s="66">
        <v>23</v>
      </c>
      <c r="E43" s="74"/>
      <c r="F43" s="68">
        <f t="shared" si="0"/>
        <v>0</v>
      </c>
    </row>
    <row r="44" spans="1:8" s="58" customFormat="1" ht="13.8" thickBot="1" x14ac:dyDescent="0.3">
      <c r="A44" s="77" t="s">
        <v>43</v>
      </c>
      <c r="B44" s="78"/>
      <c r="C44" s="78"/>
      <c r="D44" s="79">
        <v>24</v>
      </c>
      <c r="E44" s="80">
        <v>58461</v>
      </c>
      <c r="F44" s="81">
        <f>E44/$E$21*100</f>
        <v>1.5638174254323831</v>
      </c>
    </row>
    <row r="45" spans="1:8" s="87" customFormat="1" x14ac:dyDescent="0.25">
      <c r="A45" s="82"/>
      <c r="B45" s="83"/>
      <c r="C45" s="83"/>
      <c r="D45" s="84"/>
      <c r="E45" s="85"/>
      <c r="F45" s="86"/>
    </row>
    <row r="46" spans="1:8" x14ac:dyDescent="0.25">
      <c r="A46" s="82"/>
      <c r="B46" s="88"/>
      <c r="C46" s="88"/>
      <c r="D46" s="89"/>
      <c r="E46" s="90"/>
      <c r="F46" s="86"/>
    </row>
    <row r="47" spans="1:8" x14ac:dyDescent="0.25">
      <c r="A47" s="82"/>
      <c r="B47" s="88"/>
      <c r="C47" s="88"/>
      <c r="D47" s="89"/>
      <c r="E47" s="90"/>
      <c r="F47" s="86"/>
    </row>
    <row r="48" spans="1:8" ht="15.6" x14ac:dyDescent="0.25">
      <c r="A48" s="91" t="s">
        <v>44</v>
      </c>
      <c r="B48" s="92"/>
      <c r="C48" s="92"/>
      <c r="D48" s="92"/>
      <c r="E48" s="92"/>
      <c r="F48" s="92"/>
    </row>
    <row r="49" spans="1:7" ht="13.8" thickBot="1" x14ac:dyDescent="0.3">
      <c r="B49" s="93"/>
      <c r="C49" s="93"/>
      <c r="D49" s="84"/>
      <c r="E49" s="85"/>
      <c r="F49" s="94"/>
    </row>
    <row r="50" spans="1:7" x14ac:dyDescent="0.25">
      <c r="A50" s="122" t="s">
        <v>45</v>
      </c>
      <c r="B50" s="125" t="s">
        <v>16</v>
      </c>
      <c r="C50" s="128" t="s">
        <v>46</v>
      </c>
      <c r="D50" s="129"/>
      <c r="E50" s="128" t="s">
        <v>47</v>
      </c>
      <c r="F50" s="129"/>
    </row>
    <row r="51" spans="1:7" x14ac:dyDescent="0.25">
      <c r="A51" s="123"/>
      <c r="B51" s="126"/>
      <c r="C51" s="95" t="s">
        <v>48</v>
      </c>
      <c r="D51" s="96" t="s">
        <v>49</v>
      </c>
      <c r="E51" s="95" t="s">
        <v>48</v>
      </c>
      <c r="F51" s="96" t="s">
        <v>49</v>
      </c>
    </row>
    <row r="52" spans="1:7" ht="13.8" thickBot="1" x14ac:dyDescent="0.3">
      <c r="A52" s="124"/>
      <c r="B52" s="127"/>
      <c r="C52" s="130" t="s">
        <v>53</v>
      </c>
      <c r="D52" s="130"/>
      <c r="E52" s="130"/>
      <c r="F52" s="131"/>
    </row>
    <row r="53" spans="1:7" ht="13.8" thickBot="1" x14ac:dyDescent="0.3">
      <c r="A53" s="97" t="s">
        <v>5</v>
      </c>
      <c r="B53" s="98">
        <v>1</v>
      </c>
      <c r="C53" s="108">
        <v>0</v>
      </c>
      <c r="D53" s="109">
        <v>8906533</v>
      </c>
      <c r="E53" s="108">
        <v>0</v>
      </c>
      <c r="F53" s="110">
        <v>11843908</v>
      </c>
      <c r="G53" s="58"/>
    </row>
    <row r="54" spans="1:7" x14ac:dyDescent="0.25">
      <c r="A54" s="82"/>
      <c r="B54" s="93"/>
      <c r="C54" s="99"/>
      <c r="D54" s="99"/>
      <c r="E54" s="99"/>
      <c r="F54" s="99"/>
    </row>
    <row r="55" spans="1:7" x14ac:dyDescent="0.25">
      <c r="A55" s="82"/>
      <c r="B55" s="93"/>
      <c r="C55" s="93"/>
      <c r="D55" s="84"/>
      <c r="E55" s="85"/>
      <c r="F55" s="94"/>
    </row>
    <row r="56" spans="1:7" x14ac:dyDescent="0.25">
      <c r="A56" s="82"/>
      <c r="B56" s="93"/>
      <c r="C56" s="93"/>
      <c r="D56" s="100"/>
      <c r="E56" s="85"/>
      <c r="F56" s="94"/>
    </row>
    <row r="57" spans="1:7" x14ac:dyDescent="0.25">
      <c r="A57" s="82"/>
      <c r="B57" s="93"/>
      <c r="C57" s="93"/>
      <c r="D57" s="84"/>
      <c r="E57" s="85"/>
      <c r="F57" s="94"/>
    </row>
    <row r="58" spans="1:7" ht="52.8" x14ac:dyDescent="0.3">
      <c r="A58" s="101" t="s">
        <v>50</v>
      </c>
      <c r="B58" s="102"/>
      <c r="C58" s="102"/>
      <c r="D58" s="103"/>
      <c r="E58" s="103"/>
      <c r="F58" s="104"/>
    </row>
  </sheetData>
  <mergeCells count="7">
    <mergeCell ref="E12:F12"/>
    <mergeCell ref="A14:B14"/>
    <mergeCell ref="A50:A52"/>
    <mergeCell ref="B50:B52"/>
    <mergeCell ref="C50:D50"/>
    <mergeCell ref="E50:F50"/>
    <mergeCell ref="C52:F5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29CC-AEF4-4FEF-B48F-A86742849575}">
  <sheetPr>
    <pageSetUpPr fitToPage="1"/>
  </sheetPr>
  <dimension ref="A1:H58"/>
  <sheetViews>
    <sheetView topLeftCell="A47" workbookViewId="0">
      <selection activeCell="F16" sqref="F16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</v>
      </c>
      <c r="B8" s="19" t="s">
        <v>5</v>
      </c>
      <c r="C8" s="20"/>
      <c r="D8" s="21"/>
      <c r="E8" s="22" t="s">
        <v>6</v>
      </c>
      <c r="F8" s="23" t="s">
        <v>7</v>
      </c>
    </row>
    <row r="9" spans="1:6" x14ac:dyDescent="0.25">
      <c r="A9" s="12"/>
      <c r="B9" s="13"/>
      <c r="C9" s="15"/>
      <c r="D9" s="15"/>
      <c r="E9" s="24"/>
      <c r="F9" s="25"/>
    </row>
    <row r="10" spans="1:6" x14ac:dyDescent="0.25">
      <c r="A10" s="8" t="s">
        <v>8</v>
      </c>
      <c r="B10" s="26" t="s">
        <v>9</v>
      </c>
      <c r="C10" s="15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5"/>
      <c r="D11" s="15"/>
      <c r="E11" s="24"/>
      <c r="F11" s="25"/>
    </row>
    <row r="12" spans="1:6" x14ac:dyDescent="0.25">
      <c r="A12" s="8" t="s">
        <v>12</v>
      </c>
      <c r="B12" s="29" t="s">
        <v>13</v>
      </c>
      <c r="C12" s="31"/>
      <c r="D12" s="15"/>
      <c r="E12" s="120"/>
      <c r="F12" s="120"/>
    </row>
    <row r="13" spans="1:6" x14ac:dyDescent="0.25">
      <c r="A13" s="12"/>
      <c r="B13" s="13"/>
      <c r="C13" s="32"/>
      <c r="D13" s="15"/>
      <c r="E13" s="115"/>
      <c r="F13" s="115"/>
    </row>
    <row r="14" spans="1:6" x14ac:dyDescent="0.25">
      <c r="A14" s="121"/>
      <c r="B14" s="121"/>
      <c r="C14" s="33"/>
      <c r="D14" s="15"/>
      <c r="E14" s="34"/>
      <c r="F14" s="34"/>
    </row>
    <row r="15" spans="1:6" x14ac:dyDescent="0.25">
      <c r="A15" s="35"/>
      <c r="B15" s="36"/>
      <c r="C15" s="15"/>
      <c r="D15" s="15"/>
      <c r="E15" s="34"/>
      <c r="F15" s="37"/>
    </row>
    <row r="16" spans="1:6" x14ac:dyDescent="0.25">
      <c r="A16" s="38"/>
      <c r="B16" s="38"/>
      <c r="C16" s="39"/>
      <c r="D16" s="39"/>
      <c r="E16" s="40"/>
      <c r="F16" s="15"/>
    </row>
    <row r="17" spans="1:8" x14ac:dyDescent="0.25">
      <c r="A17" s="12"/>
      <c r="B17" s="13"/>
      <c r="C17" s="41"/>
      <c r="D17" s="42"/>
      <c r="E17" s="42"/>
      <c r="F17" s="42"/>
    </row>
    <row r="18" spans="1:8" ht="16.2" thickBot="1" x14ac:dyDescent="0.3">
      <c r="A18" s="43" t="s">
        <v>14</v>
      </c>
      <c r="B18" s="41"/>
      <c r="C18" s="44"/>
      <c r="D18" s="45"/>
      <c r="E18" s="45"/>
      <c r="F18" s="45"/>
    </row>
    <row r="19" spans="1:8" ht="39.6" x14ac:dyDescent="0.3">
      <c r="A19" s="46" t="s">
        <v>15</v>
      </c>
      <c r="B19" s="47"/>
      <c r="C19" s="48"/>
      <c r="D19" s="49" t="s">
        <v>16</v>
      </c>
      <c r="E19" s="50" t="s">
        <v>17</v>
      </c>
      <c r="F19" s="51" t="s">
        <v>18</v>
      </c>
    </row>
    <row r="20" spans="1:8" ht="13.8" thickBot="1" x14ac:dyDescent="0.3">
      <c r="A20" s="52"/>
      <c r="B20" s="53"/>
      <c r="C20" s="54"/>
      <c r="D20" s="55"/>
      <c r="E20" s="56" t="s">
        <v>19</v>
      </c>
      <c r="F20" s="57">
        <v>45046</v>
      </c>
      <c r="G20" s="58"/>
    </row>
    <row r="21" spans="1:8" x14ac:dyDescent="0.25">
      <c r="A21" s="59" t="s">
        <v>20</v>
      </c>
      <c r="B21" s="60"/>
      <c r="C21" s="60"/>
      <c r="D21" s="61">
        <v>1</v>
      </c>
      <c r="E21" s="62">
        <f>E22+E25+E37+E44</f>
        <v>3697789</v>
      </c>
      <c r="F21" s="63">
        <f>+F22+F28+F31+F44+F25+F37+F35</f>
        <v>100</v>
      </c>
    </row>
    <row r="22" spans="1:8" s="58" customFormat="1" x14ac:dyDescent="0.25">
      <c r="A22" s="64" t="s">
        <v>21</v>
      </c>
      <c r="B22" s="65"/>
      <c r="C22" s="65"/>
      <c r="D22" s="66">
        <v>2</v>
      </c>
      <c r="E22" s="67">
        <f>E23+E24</f>
        <v>1613381</v>
      </c>
      <c r="F22" s="68">
        <f>+F23+F24</f>
        <v>43.63096434112385</v>
      </c>
    </row>
    <row r="23" spans="1:8" s="58" customFormat="1" x14ac:dyDescent="0.25">
      <c r="A23" s="69" t="s">
        <v>22</v>
      </c>
      <c r="B23" s="70"/>
      <c r="C23" s="70"/>
      <c r="D23" s="66">
        <v>3</v>
      </c>
      <c r="E23" s="67">
        <v>145101</v>
      </c>
      <c r="F23" s="71">
        <f>E23/E21*100</f>
        <v>3.9239934998995349</v>
      </c>
    </row>
    <row r="24" spans="1:8" s="58" customFormat="1" x14ac:dyDescent="0.25">
      <c r="A24" s="69" t="s">
        <v>23</v>
      </c>
      <c r="B24" s="70"/>
      <c r="C24" s="70"/>
      <c r="D24" s="66">
        <v>4</v>
      </c>
      <c r="E24" s="67">
        <v>1468280</v>
      </c>
      <c r="F24" s="71">
        <f>E24/E21*100</f>
        <v>39.706970841224312</v>
      </c>
    </row>
    <row r="25" spans="1:8" s="58" customFormat="1" x14ac:dyDescent="0.25">
      <c r="A25" s="64" t="s">
        <v>24</v>
      </c>
      <c r="B25" s="70"/>
      <c r="C25" s="70"/>
      <c r="D25" s="66">
        <v>5</v>
      </c>
      <c r="E25" s="67">
        <f>E27</f>
        <v>778097</v>
      </c>
      <c r="F25" s="68">
        <f>F27+F26</f>
        <v>21.042222798542589</v>
      </c>
    </row>
    <row r="26" spans="1:8" s="58" customFormat="1" hidden="1" x14ac:dyDescent="0.25">
      <c r="A26" s="69" t="s">
        <v>25</v>
      </c>
      <c r="B26" s="70"/>
      <c r="C26" s="70"/>
      <c r="D26" s="66">
        <v>6</v>
      </c>
      <c r="E26" s="67"/>
      <c r="F26" s="68">
        <f>E26/E21*100</f>
        <v>0</v>
      </c>
    </row>
    <row r="27" spans="1:8" s="58" customFormat="1" x14ac:dyDescent="0.25">
      <c r="A27" s="69" t="s">
        <v>26</v>
      </c>
      <c r="B27" s="70"/>
      <c r="C27" s="70"/>
      <c r="D27" s="66">
        <v>7</v>
      </c>
      <c r="E27" s="67">
        <v>778097</v>
      </c>
      <c r="F27" s="68">
        <f>E27/E21*100</f>
        <v>21.042222798542589</v>
      </c>
    </row>
    <row r="28" spans="1:8" s="58" customFormat="1" hidden="1" x14ac:dyDescent="0.25">
      <c r="A28" s="64" t="s">
        <v>27</v>
      </c>
      <c r="B28" s="70"/>
      <c r="C28" s="70"/>
      <c r="D28" s="66">
        <v>8</v>
      </c>
      <c r="E28" s="67"/>
      <c r="F28" s="68">
        <f>+F29+F30</f>
        <v>0</v>
      </c>
    </row>
    <row r="29" spans="1:8" s="58" customFormat="1" hidden="1" x14ac:dyDescent="0.25">
      <c r="A29" s="69" t="s">
        <v>28</v>
      </c>
      <c r="B29" s="70"/>
      <c r="C29" s="70"/>
      <c r="D29" s="66">
        <v>9</v>
      </c>
      <c r="E29" s="67"/>
      <c r="F29" s="68">
        <f>E29/$E$21*100</f>
        <v>0</v>
      </c>
    </row>
    <row r="30" spans="1:8" s="58" customFormat="1" hidden="1" x14ac:dyDescent="0.25">
      <c r="A30" s="69" t="s">
        <v>29</v>
      </c>
      <c r="B30" s="70"/>
      <c r="C30" s="70"/>
      <c r="D30" s="66">
        <v>10</v>
      </c>
      <c r="E30" s="67"/>
      <c r="F30" s="68">
        <f>E30/$E$21*100</f>
        <v>0</v>
      </c>
    </row>
    <row r="31" spans="1:8" s="58" customFormat="1" hidden="1" x14ac:dyDescent="0.25">
      <c r="A31" s="64" t="s">
        <v>30</v>
      </c>
      <c r="B31" s="70"/>
      <c r="C31" s="70"/>
      <c r="D31" s="66">
        <v>11</v>
      </c>
      <c r="E31" s="67"/>
      <c r="F31" s="68">
        <f>+F32+F33+F34</f>
        <v>0</v>
      </c>
    </row>
    <row r="32" spans="1:8" s="58" customFormat="1" hidden="1" x14ac:dyDescent="0.25">
      <c r="A32" s="69" t="s">
        <v>31</v>
      </c>
      <c r="B32" s="70"/>
      <c r="C32" s="70"/>
      <c r="D32" s="66">
        <v>12</v>
      </c>
      <c r="E32" s="67"/>
      <c r="F32" s="68">
        <f>E32/$E$21*100</f>
        <v>0</v>
      </c>
      <c r="H32" s="72"/>
    </row>
    <row r="33" spans="1:8" s="58" customFormat="1" hidden="1" x14ac:dyDescent="0.25">
      <c r="A33" s="69" t="s">
        <v>32</v>
      </c>
      <c r="B33" s="70"/>
      <c r="C33" s="70"/>
      <c r="D33" s="66">
        <v>13</v>
      </c>
      <c r="E33" s="67"/>
      <c r="F33" s="68">
        <f>E33/$E$21*100</f>
        <v>0</v>
      </c>
      <c r="H33" s="72"/>
    </row>
    <row r="34" spans="1:8" s="58" customFormat="1" hidden="1" x14ac:dyDescent="0.25">
      <c r="A34" s="69" t="s">
        <v>33</v>
      </c>
      <c r="B34" s="70"/>
      <c r="C34" s="70"/>
      <c r="D34" s="66">
        <v>14</v>
      </c>
      <c r="E34" s="67"/>
      <c r="F34" s="68">
        <f>E34/$E$21*100</f>
        <v>0</v>
      </c>
    </row>
    <row r="35" spans="1:8" s="58" customFormat="1" hidden="1" x14ac:dyDescent="0.25">
      <c r="A35" s="64" t="s">
        <v>34</v>
      </c>
      <c r="B35" s="73"/>
      <c r="C35" s="73"/>
      <c r="D35" s="66">
        <v>15</v>
      </c>
      <c r="E35" s="74"/>
      <c r="F35" s="75">
        <f>E35/E21*100</f>
        <v>0</v>
      </c>
    </row>
    <row r="36" spans="1:8" s="58" customFormat="1" hidden="1" x14ac:dyDescent="0.25">
      <c r="A36" s="69" t="s">
        <v>35</v>
      </c>
      <c r="B36" s="73"/>
      <c r="C36" s="73"/>
      <c r="D36" s="66">
        <v>16</v>
      </c>
      <c r="E36" s="74"/>
      <c r="F36" s="75">
        <f>E36/E21*100</f>
        <v>0</v>
      </c>
    </row>
    <row r="37" spans="1:8" s="58" customFormat="1" x14ac:dyDescent="0.25">
      <c r="A37" s="64" t="s">
        <v>36</v>
      </c>
      <c r="B37" s="70"/>
      <c r="C37" s="70"/>
      <c r="D37" s="66">
        <v>17</v>
      </c>
      <c r="E37" s="67">
        <v>1300663</v>
      </c>
      <c r="F37" s="68">
        <f>E37/$E$21*100</f>
        <v>35.174072939261812</v>
      </c>
    </row>
    <row r="38" spans="1:8" s="58" customFormat="1" hidden="1" x14ac:dyDescent="0.25">
      <c r="A38" s="105" t="s">
        <v>37</v>
      </c>
      <c r="B38" s="83"/>
      <c r="C38" s="83"/>
      <c r="D38" s="106">
        <v>18</v>
      </c>
      <c r="E38" s="107"/>
      <c r="F38" s="111">
        <f t="shared" ref="F38:F43" si="0">E38/$E$21*100</f>
        <v>0</v>
      </c>
    </row>
    <row r="39" spans="1:8" s="58" customFormat="1" hidden="1" x14ac:dyDescent="0.25">
      <c r="A39" s="64" t="s">
        <v>38</v>
      </c>
      <c r="B39" s="73"/>
      <c r="C39" s="73"/>
      <c r="D39" s="66">
        <v>19</v>
      </c>
      <c r="E39" s="74"/>
      <c r="F39" s="68">
        <f t="shared" si="0"/>
        <v>0</v>
      </c>
    </row>
    <row r="40" spans="1:8" s="58" customFormat="1" hidden="1" x14ac:dyDescent="0.25">
      <c r="A40" s="69" t="s">
        <v>39</v>
      </c>
      <c r="B40" s="73"/>
      <c r="C40" s="73"/>
      <c r="D40" s="66">
        <v>20</v>
      </c>
      <c r="E40" s="74"/>
      <c r="F40" s="68">
        <f t="shared" si="0"/>
        <v>0</v>
      </c>
    </row>
    <row r="41" spans="1:8" s="58" customFormat="1" hidden="1" x14ac:dyDescent="0.25">
      <c r="A41" s="69" t="s">
        <v>40</v>
      </c>
      <c r="B41" s="73"/>
      <c r="C41" s="73"/>
      <c r="D41" s="66">
        <v>21</v>
      </c>
      <c r="E41" s="74"/>
      <c r="F41" s="68">
        <f t="shared" si="0"/>
        <v>0</v>
      </c>
    </row>
    <row r="42" spans="1:8" s="58" customFormat="1" hidden="1" x14ac:dyDescent="0.25">
      <c r="A42" s="64" t="s">
        <v>41</v>
      </c>
      <c r="B42" s="73"/>
      <c r="C42" s="73"/>
      <c r="D42" s="66">
        <v>22</v>
      </c>
      <c r="E42" s="74"/>
      <c r="F42" s="68">
        <f t="shared" si="0"/>
        <v>0</v>
      </c>
    </row>
    <row r="43" spans="1:8" s="58" customFormat="1" hidden="1" x14ac:dyDescent="0.25">
      <c r="A43" s="76" t="s">
        <v>42</v>
      </c>
      <c r="B43" s="73"/>
      <c r="C43" s="73"/>
      <c r="D43" s="66">
        <v>23</v>
      </c>
      <c r="E43" s="74"/>
      <c r="F43" s="68">
        <f t="shared" si="0"/>
        <v>0</v>
      </c>
    </row>
    <row r="44" spans="1:8" s="58" customFormat="1" ht="13.8" thickBot="1" x14ac:dyDescent="0.3">
      <c r="A44" s="77" t="s">
        <v>43</v>
      </c>
      <c r="B44" s="78"/>
      <c r="C44" s="78"/>
      <c r="D44" s="79">
        <v>24</v>
      </c>
      <c r="E44" s="80">
        <v>5648</v>
      </c>
      <c r="F44" s="81">
        <f>E44/$E$21*100</f>
        <v>0.15273992107175396</v>
      </c>
    </row>
    <row r="45" spans="1:8" s="87" customFormat="1" x14ac:dyDescent="0.25">
      <c r="A45" s="82"/>
      <c r="B45" s="83"/>
      <c r="C45" s="83"/>
      <c r="D45" s="84"/>
      <c r="E45" s="85"/>
      <c r="F45" s="86"/>
    </row>
    <row r="46" spans="1:8" x14ac:dyDescent="0.25">
      <c r="A46" s="82"/>
      <c r="B46" s="88"/>
      <c r="C46" s="88"/>
      <c r="D46" s="89"/>
      <c r="E46" s="90"/>
      <c r="F46" s="86"/>
    </row>
    <row r="47" spans="1:8" x14ac:dyDescent="0.25">
      <c r="A47" s="82"/>
      <c r="B47" s="88"/>
      <c r="C47" s="88"/>
      <c r="D47" s="89"/>
      <c r="E47" s="90"/>
      <c r="F47" s="86"/>
    </row>
    <row r="48" spans="1:8" ht="15.6" x14ac:dyDescent="0.25">
      <c r="A48" s="91" t="s">
        <v>44</v>
      </c>
      <c r="B48" s="92"/>
      <c r="C48" s="92"/>
      <c r="D48" s="92"/>
      <c r="E48" s="92"/>
      <c r="F48" s="92"/>
    </row>
    <row r="49" spans="1:7" ht="13.8" thickBot="1" x14ac:dyDescent="0.3">
      <c r="B49" s="93"/>
      <c r="C49" s="93"/>
      <c r="D49" s="84"/>
      <c r="E49" s="85"/>
      <c r="F49" s="94"/>
    </row>
    <row r="50" spans="1:7" x14ac:dyDescent="0.25">
      <c r="A50" s="122" t="s">
        <v>45</v>
      </c>
      <c r="B50" s="125" t="s">
        <v>16</v>
      </c>
      <c r="C50" s="128" t="s">
        <v>46</v>
      </c>
      <c r="D50" s="129"/>
      <c r="E50" s="128" t="s">
        <v>47</v>
      </c>
      <c r="F50" s="129"/>
    </row>
    <row r="51" spans="1:7" x14ac:dyDescent="0.25">
      <c r="A51" s="123"/>
      <c r="B51" s="126"/>
      <c r="C51" s="95" t="s">
        <v>48</v>
      </c>
      <c r="D51" s="96" t="s">
        <v>49</v>
      </c>
      <c r="E51" s="95" t="s">
        <v>48</v>
      </c>
      <c r="F51" s="96" t="s">
        <v>49</v>
      </c>
    </row>
    <row r="52" spans="1:7" ht="13.8" thickBot="1" x14ac:dyDescent="0.3">
      <c r="A52" s="124"/>
      <c r="B52" s="127"/>
      <c r="C52" s="130" t="s">
        <v>54</v>
      </c>
      <c r="D52" s="130"/>
      <c r="E52" s="130"/>
      <c r="F52" s="131"/>
    </row>
    <row r="53" spans="1:7" ht="13.8" thickBot="1" x14ac:dyDescent="0.3">
      <c r="A53" s="97" t="s">
        <v>5</v>
      </c>
      <c r="B53" s="98">
        <v>1</v>
      </c>
      <c r="C53" s="108">
        <v>0</v>
      </c>
      <c r="D53" s="109">
        <v>9246213</v>
      </c>
      <c r="E53" s="108">
        <v>0</v>
      </c>
      <c r="F53" s="110">
        <v>12429684</v>
      </c>
      <c r="G53" s="58"/>
    </row>
    <row r="54" spans="1:7" x14ac:dyDescent="0.25">
      <c r="A54" s="82"/>
      <c r="B54" s="93"/>
      <c r="C54" s="99"/>
      <c r="D54" s="99"/>
      <c r="E54" s="99"/>
      <c r="F54" s="99"/>
    </row>
    <row r="55" spans="1:7" x14ac:dyDescent="0.25">
      <c r="A55" s="82"/>
      <c r="B55" s="93"/>
      <c r="C55" s="93"/>
      <c r="D55" s="84"/>
      <c r="E55" s="85"/>
      <c r="F55" s="94"/>
    </row>
    <row r="56" spans="1:7" x14ac:dyDescent="0.25">
      <c r="A56" s="82"/>
      <c r="B56" s="93"/>
      <c r="C56" s="93"/>
      <c r="D56" s="100"/>
      <c r="E56" s="85"/>
      <c r="F56" s="94"/>
    </row>
    <row r="57" spans="1:7" x14ac:dyDescent="0.25">
      <c r="A57" s="82"/>
      <c r="B57" s="93"/>
      <c r="C57" s="93"/>
      <c r="D57" s="84"/>
      <c r="E57" s="85"/>
      <c r="F57" s="94"/>
    </row>
    <row r="58" spans="1:7" ht="52.8" x14ac:dyDescent="0.3">
      <c r="A58" s="101" t="s">
        <v>50</v>
      </c>
      <c r="B58" s="102"/>
      <c r="C58" s="102"/>
      <c r="D58" s="103"/>
      <c r="E58" s="103"/>
      <c r="F58" s="104"/>
    </row>
  </sheetData>
  <mergeCells count="7">
    <mergeCell ref="E12:F12"/>
    <mergeCell ref="A14:B14"/>
    <mergeCell ref="A50:A52"/>
    <mergeCell ref="B50:B52"/>
    <mergeCell ref="C50:D50"/>
    <mergeCell ref="E50:F50"/>
    <mergeCell ref="C52:F5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5579A-B218-47E4-991E-3BE89EB5AA7E}">
  <sheetPr>
    <pageSetUpPr fitToPage="1"/>
  </sheetPr>
  <dimension ref="A1:H58"/>
  <sheetViews>
    <sheetView topLeftCell="A44" workbookViewId="0">
      <selection activeCell="G11" sqref="G11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</v>
      </c>
      <c r="B8" s="19" t="s">
        <v>5</v>
      </c>
      <c r="C8" s="20"/>
      <c r="D8" s="21"/>
      <c r="E8" s="22" t="s">
        <v>6</v>
      </c>
      <c r="F8" s="23" t="s">
        <v>7</v>
      </c>
    </row>
    <row r="9" spans="1:6" x14ac:dyDescent="0.25">
      <c r="A9" s="12"/>
      <c r="B9" s="13"/>
      <c r="C9" s="15"/>
      <c r="D9" s="15"/>
      <c r="E9" s="24"/>
      <c r="F9" s="25"/>
    </row>
    <row r="10" spans="1:6" x14ac:dyDescent="0.25">
      <c r="A10" s="8" t="s">
        <v>8</v>
      </c>
      <c r="B10" s="26" t="s">
        <v>9</v>
      </c>
      <c r="C10" s="15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5"/>
      <c r="D11" s="15"/>
      <c r="E11" s="24"/>
      <c r="F11" s="25"/>
    </row>
    <row r="12" spans="1:6" x14ac:dyDescent="0.25">
      <c r="A12" s="8" t="s">
        <v>12</v>
      </c>
      <c r="B12" s="29" t="s">
        <v>13</v>
      </c>
      <c r="C12" s="31"/>
      <c r="D12" s="15"/>
      <c r="E12" s="120"/>
      <c r="F12" s="120"/>
    </row>
    <row r="13" spans="1:6" x14ac:dyDescent="0.25">
      <c r="A13" s="12"/>
      <c r="B13" s="13"/>
      <c r="C13" s="32"/>
      <c r="D13" s="15"/>
      <c r="E13" s="116"/>
      <c r="F13" s="116"/>
    </row>
    <row r="14" spans="1:6" x14ac:dyDescent="0.25">
      <c r="A14" s="121"/>
      <c r="B14" s="121"/>
      <c r="C14" s="33"/>
      <c r="D14" s="15"/>
      <c r="E14" s="34"/>
      <c r="F14" s="34"/>
    </row>
    <row r="15" spans="1:6" x14ac:dyDescent="0.25">
      <c r="A15" s="35"/>
      <c r="B15" s="36"/>
      <c r="C15" s="15"/>
      <c r="D15" s="15"/>
      <c r="E15" s="34"/>
      <c r="F15" s="37"/>
    </row>
    <row r="16" spans="1:6" x14ac:dyDescent="0.25">
      <c r="A16" s="38"/>
      <c r="B16" s="38"/>
      <c r="C16" s="39"/>
      <c r="D16" s="39"/>
      <c r="E16" s="40"/>
      <c r="F16" s="15"/>
    </row>
    <row r="17" spans="1:8" x14ac:dyDescent="0.25">
      <c r="A17" s="12"/>
      <c r="B17" s="13"/>
      <c r="C17" s="41"/>
      <c r="D17" s="42"/>
      <c r="E17" s="42"/>
      <c r="F17" s="42"/>
    </row>
    <row r="18" spans="1:8" ht="16.2" thickBot="1" x14ac:dyDescent="0.3">
      <c r="A18" s="43" t="s">
        <v>14</v>
      </c>
      <c r="B18" s="41"/>
      <c r="C18" s="44"/>
      <c r="D18" s="45"/>
      <c r="E18" s="45"/>
      <c r="F18" s="45"/>
    </row>
    <row r="19" spans="1:8" ht="39.6" x14ac:dyDescent="0.3">
      <c r="A19" s="46" t="s">
        <v>15</v>
      </c>
      <c r="B19" s="47"/>
      <c r="C19" s="48"/>
      <c r="D19" s="49" t="s">
        <v>16</v>
      </c>
      <c r="E19" s="50" t="s">
        <v>17</v>
      </c>
      <c r="F19" s="51" t="s">
        <v>18</v>
      </c>
    </row>
    <row r="20" spans="1:8" ht="13.8" thickBot="1" x14ac:dyDescent="0.3">
      <c r="A20" s="52"/>
      <c r="B20" s="53"/>
      <c r="C20" s="54"/>
      <c r="D20" s="55"/>
      <c r="E20" s="56" t="s">
        <v>19</v>
      </c>
      <c r="F20" s="57">
        <v>45077</v>
      </c>
      <c r="G20" s="58"/>
    </row>
    <row r="21" spans="1:8" x14ac:dyDescent="0.25">
      <c r="A21" s="59" t="s">
        <v>20</v>
      </c>
      <c r="B21" s="60"/>
      <c r="C21" s="60"/>
      <c r="D21" s="61">
        <v>1</v>
      </c>
      <c r="E21" s="62">
        <f>E22+E25+E37+E44</f>
        <v>3696280</v>
      </c>
      <c r="F21" s="63">
        <f>+F22+F28+F31+F44+F25+F37+F35</f>
        <v>100</v>
      </c>
    </row>
    <row r="22" spans="1:8" s="58" customFormat="1" x14ac:dyDescent="0.25">
      <c r="A22" s="64" t="s">
        <v>21</v>
      </c>
      <c r="B22" s="65"/>
      <c r="C22" s="65"/>
      <c r="D22" s="66">
        <v>2</v>
      </c>
      <c r="E22" s="67">
        <f>E23+E24</f>
        <v>1537046</v>
      </c>
      <c r="F22" s="68">
        <f>+F23+F24</f>
        <v>41.583592152109695</v>
      </c>
    </row>
    <row r="23" spans="1:8" s="58" customFormat="1" x14ac:dyDescent="0.25">
      <c r="A23" s="69" t="s">
        <v>22</v>
      </c>
      <c r="B23" s="70"/>
      <c r="C23" s="70"/>
      <c r="D23" s="66">
        <v>3</v>
      </c>
      <c r="E23" s="67">
        <v>121444</v>
      </c>
      <c r="F23" s="71">
        <f>E23/E21*100</f>
        <v>3.285573603731319</v>
      </c>
    </row>
    <row r="24" spans="1:8" s="58" customFormat="1" x14ac:dyDescent="0.25">
      <c r="A24" s="69" t="s">
        <v>23</v>
      </c>
      <c r="B24" s="70"/>
      <c r="C24" s="70"/>
      <c r="D24" s="66">
        <v>4</v>
      </c>
      <c r="E24" s="67">
        <v>1415602</v>
      </c>
      <c r="F24" s="71">
        <f>E24/E21*100</f>
        <v>38.298018548378373</v>
      </c>
    </row>
    <row r="25" spans="1:8" s="58" customFormat="1" x14ac:dyDescent="0.25">
      <c r="A25" s="64" t="s">
        <v>24</v>
      </c>
      <c r="B25" s="70"/>
      <c r="C25" s="70"/>
      <c r="D25" s="66">
        <v>5</v>
      </c>
      <c r="E25" s="67">
        <f>E27</f>
        <v>829784</v>
      </c>
      <c r="F25" s="68">
        <f>F27+F26</f>
        <v>22.449165106539549</v>
      </c>
    </row>
    <row r="26" spans="1:8" s="58" customFormat="1" hidden="1" x14ac:dyDescent="0.25">
      <c r="A26" s="69" t="s">
        <v>25</v>
      </c>
      <c r="B26" s="70"/>
      <c r="C26" s="70"/>
      <c r="D26" s="66">
        <v>6</v>
      </c>
      <c r="E26" s="67"/>
      <c r="F26" s="68">
        <f>E26/E21*100</f>
        <v>0</v>
      </c>
    </row>
    <row r="27" spans="1:8" s="58" customFormat="1" x14ac:dyDescent="0.25">
      <c r="A27" s="69" t="s">
        <v>26</v>
      </c>
      <c r="B27" s="70"/>
      <c r="C27" s="70"/>
      <c r="D27" s="66">
        <v>7</v>
      </c>
      <c r="E27" s="67">
        <v>829784</v>
      </c>
      <c r="F27" s="68">
        <f>E27/E21*100</f>
        <v>22.449165106539549</v>
      </c>
    </row>
    <row r="28" spans="1:8" s="58" customFormat="1" hidden="1" x14ac:dyDescent="0.25">
      <c r="A28" s="64" t="s">
        <v>27</v>
      </c>
      <c r="B28" s="70"/>
      <c r="C28" s="70"/>
      <c r="D28" s="66">
        <v>8</v>
      </c>
      <c r="E28" s="67"/>
      <c r="F28" s="68">
        <f>+F29+F30</f>
        <v>0</v>
      </c>
    </row>
    <row r="29" spans="1:8" s="58" customFormat="1" hidden="1" x14ac:dyDescent="0.25">
      <c r="A29" s="69" t="s">
        <v>28</v>
      </c>
      <c r="B29" s="70"/>
      <c r="C29" s="70"/>
      <c r="D29" s="66">
        <v>9</v>
      </c>
      <c r="E29" s="67"/>
      <c r="F29" s="68">
        <f>E29/$E$21*100</f>
        <v>0</v>
      </c>
    </row>
    <row r="30" spans="1:8" s="58" customFormat="1" hidden="1" x14ac:dyDescent="0.25">
      <c r="A30" s="69" t="s">
        <v>29</v>
      </c>
      <c r="B30" s="70"/>
      <c r="C30" s="70"/>
      <c r="D30" s="66">
        <v>10</v>
      </c>
      <c r="E30" s="67"/>
      <c r="F30" s="68">
        <f>E30/$E$21*100</f>
        <v>0</v>
      </c>
    </row>
    <row r="31" spans="1:8" s="58" customFormat="1" hidden="1" x14ac:dyDescent="0.25">
      <c r="A31" s="64" t="s">
        <v>30</v>
      </c>
      <c r="B31" s="70"/>
      <c r="C31" s="70"/>
      <c r="D31" s="66">
        <v>11</v>
      </c>
      <c r="E31" s="67"/>
      <c r="F31" s="68">
        <f>+F32+F33+F34</f>
        <v>0</v>
      </c>
    </row>
    <row r="32" spans="1:8" s="58" customFormat="1" hidden="1" x14ac:dyDescent="0.25">
      <c r="A32" s="69" t="s">
        <v>31</v>
      </c>
      <c r="B32" s="70"/>
      <c r="C32" s="70"/>
      <c r="D32" s="66">
        <v>12</v>
      </c>
      <c r="E32" s="67"/>
      <c r="F32" s="68">
        <f>E32/$E$21*100</f>
        <v>0</v>
      </c>
      <c r="H32" s="72"/>
    </row>
    <row r="33" spans="1:8" s="58" customFormat="1" hidden="1" x14ac:dyDescent="0.25">
      <c r="A33" s="69" t="s">
        <v>32</v>
      </c>
      <c r="B33" s="70"/>
      <c r="C33" s="70"/>
      <c r="D33" s="66">
        <v>13</v>
      </c>
      <c r="E33" s="67"/>
      <c r="F33" s="68">
        <f>E33/$E$21*100</f>
        <v>0</v>
      </c>
      <c r="H33" s="72"/>
    </row>
    <row r="34" spans="1:8" s="58" customFormat="1" hidden="1" x14ac:dyDescent="0.25">
      <c r="A34" s="69" t="s">
        <v>33</v>
      </c>
      <c r="B34" s="70"/>
      <c r="C34" s="70"/>
      <c r="D34" s="66">
        <v>14</v>
      </c>
      <c r="E34" s="67"/>
      <c r="F34" s="68">
        <f>E34/$E$21*100</f>
        <v>0</v>
      </c>
    </row>
    <row r="35" spans="1:8" s="58" customFormat="1" hidden="1" x14ac:dyDescent="0.25">
      <c r="A35" s="64" t="s">
        <v>34</v>
      </c>
      <c r="B35" s="73"/>
      <c r="C35" s="73"/>
      <c r="D35" s="66">
        <v>15</v>
      </c>
      <c r="E35" s="74"/>
      <c r="F35" s="75">
        <f>E35/E21*100</f>
        <v>0</v>
      </c>
    </row>
    <row r="36" spans="1:8" s="58" customFormat="1" hidden="1" x14ac:dyDescent="0.25">
      <c r="A36" s="69" t="s">
        <v>35</v>
      </c>
      <c r="B36" s="73"/>
      <c r="C36" s="73"/>
      <c r="D36" s="66">
        <v>16</v>
      </c>
      <c r="E36" s="74"/>
      <c r="F36" s="75">
        <f>E36/E21*100</f>
        <v>0</v>
      </c>
    </row>
    <row r="37" spans="1:8" s="58" customFormat="1" x14ac:dyDescent="0.25">
      <c r="A37" s="64" t="s">
        <v>36</v>
      </c>
      <c r="B37" s="70"/>
      <c r="C37" s="70"/>
      <c r="D37" s="66">
        <v>17</v>
      </c>
      <c r="E37" s="67">
        <v>1325401</v>
      </c>
      <c r="F37" s="68">
        <f>E37/$E$21*100</f>
        <v>35.857700174229223</v>
      </c>
    </row>
    <row r="38" spans="1:8" s="58" customFormat="1" hidden="1" x14ac:dyDescent="0.25">
      <c r="A38" s="105" t="s">
        <v>37</v>
      </c>
      <c r="B38" s="83"/>
      <c r="C38" s="83"/>
      <c r="D38" s="106">
        <v>18</v>
      </c>
      <c r="E38" s="107"/>
      <c r="F38" s="111">
        <f t="shared" ref="F38:F43" si="0">E38/$E$21*100</f>
        <v>0</v>
      </c>
    </row>
    <row r="39" spans="1:8" s="58" customFormat="1" hidden="1" x14ac:dyDescent="0.25">
      <c r="A39" s="64" t="s">
        <v>38</v>
      </c>
      <c r="B39" s="73"/>
      <c r="C39" s="73"/>
      <c r="D39" s="66">
        <v>19</v>
      </c>
      <c r="E39" s="74"/>
      <c r="F39" s="68">
        <f t="shared" si="0"/>
        <v>0</v>
      </c>
    </row>
    <row r="40" spans="1:8" s="58" customFormat="1" hidden="1" x14ac:dyDescent="0.25">
      <c r="A40" s="69" t="s">
        <v>39</v>
      </c>
      <c r="B40" s="73"/>
      <c r="C40" s="73"/>
      <c r="D40" s="66">
        <v>20</v>
      </c>
      <c r="E40" s="74"/>
      <c r="F40" s="68">
        <f t="shared" si="0"/>
        <v>0</v>
      </c>
    </row>
    <row r="41" spans="1:8" s="58" customFormat="1" hidden="1" x14ac:dyDescent="0.25">
      <c r="A41" s="69" t="s">
        <v>40</v>
      </c>
      <c r="B41" s="73"/>
      <c r="C41" s="73"/>
      <c r="D41" s="66">
        <v>21</v>
      </c>
      <c r="E41" s="74"/>
      <c r="F41" s="68">
        <f t="shared" si="0"/>
        <v>0</v>
      </c>
    </row>
    <row r="42" spans="1:8" s="58" customFormat="1" hidden="1" x14ac:dyDescent="0.25">
      <c r="A42" s="64" t="s">
        <v>41</v>
      </c>
      <c r="B42" s="73"/>
      <c r="C42" s="73"/>
      <c r="D42" s="66">
        <v>22</v>
      </c>
      <c r="E42" s="74"/>
      <c r="F42" s="68">
        <f t="shared" si="0"/>
        <v>0</v>
      </c>
    </row>
    <row r="43" spans="1:8" s="58" customFormat="1" hidden="1" x14ac:dyDescent="0.25">
      <c r="A43" s="76" t="s">
        <v>42</v>
      </c>
      <c r="B43" s="73"/>
      <c r="C43" s="73"/>
      <c r="D43" s="66">
        <v>23</v>
      </c>
      <c r="E43" s="74"/>
      <c r="F43" s="68">
        <f t="shared" si="0"/>
        <v>0</v>
      </c>
    </row>
    <row r="44" spans="1:8" s="58" customFormat="1" ht="13.8" thickBot="1" x14ac:dyDescent="0.3">
      <c r="A44" s="77" t="s">
        <v>43</v>
      </c>
      <c r="B44" s="78"/>
      <c r="C44" s="78"/>
      <c r="D44" s="79">
        <v>24</v>
      </c>
      <c r="E44" s="80">
        <v>4049</v>
      </c>
      <c r="F44" s="81">
        <f>E44/$E$21*100</f>
        <v>0.10954256712153843</v>
      </c>
    </row>
    <row r="45" spans="1:8" s="87" customFormat="1" x14ac:dyDescent="0.25">
      <c r="A45" s="82"/>
      <c r="B45" s="83"/>
      <c r="C45" s="83"/>
      <c r="D45" s="84"/>
      <c r="E45" s="85"/>
      <c r="F45" s="86"/>
    </row>
    <row r="46" spans="1:8" x14ac:dyDescent="0.25">
      <c r="A46" s="82"/>
      <c r="B46" s="88"/>
      <c r="C46" s="88"/>
      <c r="D46" s="89"/>
      <c r="E46" s="90"/>
      <c r="F46" s="86"/>
    </row>
    <row r="47" spans="1:8" x14ac:dyDescent="0.25">
      <c r="A47" s="82"/>
      <c r="B47" s="88"/>
      <c r="C47" s="88"/>
      <c r="D47" s="89"/>
      <c r="E47" s="90"/>
      <c r="F47" s="86"/>
    </row>
    <row r="48" spans="1:8" ht="15.6" x14ac:dyDescent="0.25">
      <c r="A48" s="91" t="s">
        <v>44</v>
      </c>
      <c r="B48" s="92"/>
      <c r="C48" s="92"/>
      <c r="D48" s="92"/>
      <c r="E48" s="92"/>
      <c r="F48" s="92"/>
    </row>
    <row r="49" spans="1:7" ht="13.8" thickBot="1" x14ac:dyDescent="0.3">
      <c r="B49" s="93"/>
      <c r="C49" s="93"/>
      <c r="D49" s="84"/>
      <c r="E49" s="85"/>
      <c r="F49" s="94"/>
    </row>
    <row r="50" spans="1:7" x14ac:dyDescent="0.25">
      <c r="A50" s="122" t="s">
        <v>45</v>
      </c>
      <c r="B50" s="125" t="s">
        <v>16</v>
      </c>
      <c r="C50" s="128" t="s">
        <v>46</v>
      </c>
      <c r="D50" s="129"/>
      <c r="E50" s="128" t="s">
        <v>47</v>
      </c>
      <c r="F50" s="129"/>
    </row>
    <row r="51" spans="1:7" x14ac:dyDescent="0.25">
      <c r="A51" s="123"/>
      <c r="B51" s="126"/>
      <c r="C51" s="95" t="s">
        <v>48</v>
      </c>
      <c r="D51" s="96" t="s">
        <v>49</v>
      </c>
      <c r="E51" s="95" t="s">
        <v>48</v>
      </c>
      <c r="F51" s="96" t="s">
        <v>49</v>
      </c>
    </row>
    <row r="52" spans="1:7" ht="13.8" thickBot="1" x14ac:dyDescent="0.3">
      <c r="A52" s="124"/>
      <c r="B52" s="127"/>
      <c r="C52" s="130" t="s">
        <v>55</v>
      </c>
      <c r="D52" s="130"/>
      <c r="E52" s="130"/>
      <c r="F52" s="131"/>
    </row>
    <row r="53" spans="1:7" ht="13.8" thickBot="1" x14ac:dyDescent="0.3">
      <c r="A53" s="97" t="s">
        <v>5</v>
      </c>
      <c r="B53" s="98">
        <v>1</v>
      </c>
      <c r="C53" s="108">
        <v>0</v>
      </c>
      <c r="D53" s="109">
        <v>4804161</v>
      </c>
      <c r="E53" s="108">
        <v>0</v>
      </c>
      <c r="F53" s="110">
        <v>6484657</v>
      </c>
      <c r="G53" s="58"/>
    </row>
    <row r="54" spans="1:7" x14ac:dyDescent="0.25">
      <c r="A54" s="82"/>
      <c r="B54" s="93"/>
      <c r="C54" s="99"/>
      <c r="D54" s="99"/>
      <c r="E54" s="99"/>
      <c r="F54" s="99"/>
    </row>
    <row r="55" spans="1:7" x14ac:dyDescent="0.25">
      <c r="A55" s="82"/>
      <c r="B55" s="93"/>
      <c r="C55" s="93"/>
      <c r="D55" s="84"/>
      <c r="E55" s="85"/>
      <c r="F55" s="94"/>
    </row>
    <row r="56" spans="1:7" x14ac:dyDescent="0.25">
      <c r="A56" s="82"/>
      <c r="B56" s="93"/>
      <c r="C56" s="93"/>
      <c r="D56" s="100"/>
      <c r="E56" s="85"/>
      <c r="F56" s="94"/>
    </row>
    <row r="57" spans="1:7" x14ac:dyDescent="0.25">
      <c r="A57" s="82"/>
      <c r="B57" s="93"/>
      <c r="C57" s="93"/>
      <c r="D57" s="84"/>
      <c r="E57" s="85"/>
      <c r="F57" s="94"/>
    </row>
    <row r="58" spans="1:7" ht="52.8" x14ac:dyDescent="0.3">
      <c r="A58" s="101" t="s">
        <v>50</v>
      </c>
      <c r="B58" s="102"/>
      <c r="C58" s="102"/>
      <c r="D58" s="103"/>
      <c r="E58" s="103"/>
      <c r="F58" s="104"/>
    </row>
  </sheetData>
  <mergeCells count="7">
    <mergeCell ref="E12:F12"/>
    <mergeCell ref="A14:B14"/>
    <mergeCell ref="A50:A52"/>
    <mergeCell ref="B50:B52"/>
    <mergeCell ref="C50:D50"/>
    <mergeCell ref="E50:F50"/>
    <mergeCell ref="C52:F5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6423-8AC6-4287-96D4-D66CD1540F2D}">
  <sheetPr>
    <pageSetUpPr fitToPage="1"/>
  </sheetPr>
  <dimension ref="A1:H58"/>
  <sheetViews>
    <sheetView topLeftCell="A46" workbookViewId="0">
      <selection activeCell="G13" sqref="G13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</v>
      </c>
      <c r="B8" s="19" t="s">
        <v>5</v>
      </c>
      <c r="C8" s="20"/>
      <c r="D8" s="21"/>
      <c r="E8" s="22" t="s">
        <v>6</v>
      </c>
      <c r="F8" s="23" t="s">
        <v>7</v>
      </c>
    </row>
    <row r="9" spans="1:6" x14ac:dyDescent="0.25">
      <c r="A9" s="12"/>
      <c r="B9" s="13"/>
      <c r="C9" s="15"/>
      <c r="D9" s="15"/>
      <c r="E9" s="24"/>
      <c r="F9" s="25"/>
    </row>
    <row r="10" spans="1:6" x14ac:dyDescent="0.25">
      <c r="A10" s="8" t="s">
        <v>8</v>
      </c>
      <c r="B10" s="26" t="s">
        <v>9</v>
      </c>
      <c r="C10" s="15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5"/>
      <c r="D11" s="15"/>
      <c r="E11" s="24"/>
      <c r="F11" s="25"/>
    </row>
    <row r="12" spans="1:6" x14ac:dyDescent="0.25">
      <c r="A12" s="8" t="s">
        <v>12</v>
      </c>
      <c r="B12" s="29" t="s">
        <v>13</v>
      </c>
      <c r="C12" s="31"/>
      <c r="D12" s="15"/>
      <c r="E12" s="120"/>
      <c r="F12" s="120"/>
    </row>
    <row r="13" spans="1:6" x14ac:dyDescent="0.25">
      <c r="A13" s="12"/>
      <c r="B13" s="13"/>
      <c r="C13" s="32"/>
      <c r="D13" s="15"/>
      <c r="E13" s="117"/>
      <c r="F13" s="117"/>
    </row>
    <row r="14" spans="1:6" x14ac:dyDescent="0.25">
      <c r="A14" s="121"/>
      <c r="B14" s="121"/>
      <c r="C14" s="33"/>
      <c r="D14" s="15"/>
      <c r="E14" s="34"/>
      <c r="F14" s="34"/>
    </row>
    <row r="15" spans="1:6" x14ac:dyDescent="0.25">
      <c r="A15" s="35"/>
      <c r="B15" s="36"/>
      <c r="C15" s="15"/>
      <c r="D15" s="15"/>
      <c r="E15" s="34"/>
      <c r="F15" s="37"/>
    </row>
    <row r="16" spans="1:6" x14ac:dyDescent="0.25">
      <c r="A16" s="38"/>
      <c r="B16" s="38"/>
      <c r="C16" s="39"/>
      <c r="D16" s="39"/>
      <c r="E16" s="40"/>
      <c r="F16" s="15"/>
    </row>
    <row r="17" spans="1:8" x14ac:dyDescent="0.25">
      <c r="A17" s="12"/>
      <c r="B17" s="13"/>
      <c r="C17" s="41"/>
      <c r="D17" s="42"/>
      <c r="E17" s="42"/>
      <c r="F17" s="42"/>
    </row>
    <row r="18" spans="1:8" ht="16.2" thickBot="1" x14ac:dyDescent="0.3">
      <c r="A18" s="43" t="s">
        <v>14</v>
      </c>
      <c r="B18" s="41"/>
      <c r="C18" s="44"/>
      <c r="D18" s="45"/>
      <c r="E18" s="45"/>
      <c r="F18" s="45"/>
    </row>
    <row r="19" spans="1:8" ht="39.6" x14ac:dyDescent="0.3">
      <c r="A19" s="46" t="s">
        <v>15</v>
      </c>
      <c r="B19" s="47"/>
      <c r="C19" s="48"/>
      <c r="D19" s="49" t="s">
        <v>16</v>
      </c>
      <c r="E19" s="50" t="s">
        <v>17</v>
      </c>
      <c r="F19" s="51" t="s">
        <v>18</v>
      </c>
    </row>
    <row r="20" spans="1:8" ht="13.8" thickBot="1" x14ac:dyDescent="0.3">
      <c r="A20" s="52"/>
      <c r="B20" s="53"/>
      <c r="C20" s="54"/>
      <c r="D20" s="55"/>
      <c r="E20" s="56" t="s">
        <v>19</v>
      </c>
      <c r="F20" s="57">
        <v>45107</v>
      </c>
      <c r="G20" s="58"/>
    </row>
    <row r="21" spans="1:8" x14ac:dyDescent="0.25">
      <c r="A21" s="59" t="s">
        <v>20</v>
      </c>
      <c r="B21" s="60"/>
      <c r="C21" s="60"/>
      <c r="D21" s="61">
        <v>1</v>
      </c>
      <c r="E21" s="62">
        <f>E22+E25+E37+E44</f>
        <v>3746250</v>
      </c>
      <c r="F21" s="63">
        <f>+F22+F28+F31+F44+F25+F37+F35</f>
        <v>100</v>
      </c>
    </row>
    <row r="22" spans="1:8" s="58" customFormat="1" x14ac:dyDescent="0.25">
      <c r="A22" s="64" t="s">
        <v>21</v>
      </c>
      <c r="B22" s="65"/>
      <c r="C22" s="65"/>
      <c r="D22" s="66">
        <v>2</v>
      </c>
      <c r="E22" s="67">
        <f>E23+E24</f>
        <v>1540520</v>
      </c>
      <c r="F22" s="68">
        <f>+F23+F24</f>
        <v>41.121654988321652</v>
      </c>
    </row>
    <row r="23" spans="1:8" s="58" customFormat="1" x14ac:dyDescent="0.25">
      <c r="A23" s="69" t="s">
        <v>22</v>
      </c>
      <c r="B23" s="70"/>
      <c r="C23" s="70"/>
      <c r="D23" s="66">
        <v>3</v>
      </c>
      <c r="E23" s="67">
        <v>83043</v>
      </c>
      <c r="F23" s="71">
        <f>E23/E21*100</f>
        <v>2.216696696696697</v>
      </c>
    </row>
    <row r="24" spans="1:8" s="58" customFormat="1" x14ac:dyDescent="0.25">
      <c r="A24" s="69" t="s">
        <v>23</v>
      </c>
      <c r="B24" s="70"/>
      <c r="C24" s="70"/>
      <c r="D24" s="66">
        <v>4</v>
      </c>
      <c r="E24" s="67">
        <v>1457477</v>
      </c>
      <c r="F24" s="71">
        <f>E24/E21*100</f>
        <v>38.904958291624958</v>
      </c>
    </row>
    <row r="25" spans="1:8" s="58" customFormat="1" x14ac:dyDescent="0.25">
      <c r="A25" s="64" t="s">
        <v>24</v>
      </c>
      <c r="B25" s="70"/>
      <c r="C25" s="70"/>
      <c r="D25" s="66">
        <v>5</v>
      </c>
      <c r="E25" s="67">
        <f>E27</f>
        <v>859008</v>
      </c>
      <c r="F25" s="68">
        <f>F27+F26</f>
        <v>22.929809809809811</v>
      </c>
    </row>
    <row r="26" spans="1:8" s="58" customFormat="1" hidden="1" x14ac:dyDescent="0.25">
      <c r="A26" s="69" t="s">
        <v>25</v>
      </c>
      <c r="B26" s="70"/>
      <c r="C26" s="70"/>
      <c r="D26" s="66">
        <v>6</v>
      </c>
      <c r="E26" s="67"/>
      <c r="F26" s="68">
        <f>E26/E21*100</f>
        <v>0</v>
      </c>
    </row>
    <row r="27" spans="1:8" s="58" customFormat="1" x14ac:dyDescent="0.25">
      <c r="A27" s="69" t="s">
        <v>26</v>
      </c>
      <c r="B27" s="70"/>
      <c r="C27" s="70"/>
      <c r="D27" s="66">
        <v>7</v>
      </c>
      <c r="E27" s="67">
        <v>859008</v>
      </c>
      <c r="F27" s="68">
        <f>E27/E21*100</f>
        <v>22.929809809809811</v>
      </c>
    </row>
    <row r="28" spans="1:8" s="58" customFormat="1" hidden="1" x14ac:dyDescent="0.25">
      <c r="A28" s="64" t="s">
        <v>27</v>
      </c>
      <c r="B28" s="70"/>
      <c r="C28" s="70"/>
      <c r="D28" s="66">
        <v>8</v>
      </c>
      <c r="E28" s="67"/>
      <c r="F28" s="68">
        <f>+F29+F30</f>
        <v>0</v>
      </c>
    </row>
    <row r="29" spans="1:8" s="58" customFormat="1" hidden="1" x14ac:dyDescent="0.25">
      <c r="A29" s="69" t="s">
        <v>28</v>
      </c>
      <c r="B29" s="70"/>
      <c r="C29" s="70"/>
      <c r="D29" s="66">
        <v>9</v>
      </c>
      <c r="E29" s="67"/>
      <c r="F29" s="68">
        <f>E29/$E$21*100</f>
        <v>0</v>
      </c>
    </row>
    <row r="30" spans="1:8" s="58" customFormat="1" hidden="1" x14ac:dyDescent="0.25">
      <c r="A30" s="69" t="s">
        <v>29</v>
      </c>
      <c r="B30" s="70"/>
      <c r="C30" s="70"/>
      <c r="D30" s="66">
        <v>10</v>
      </c>
      <c r="E30" s="67"/>
      <c r="F30" s="68">
        <f>E30/$E$21*100</f>
        <v>0</v>
      </c>
    </row>
    <row r="31" spans="1:8" s="58" customFormat="1" hidden="1" x14ac:dyDescent="0.25">
      <c r="A31" s="64" t="s">
        <v>30</v>
      </c>
      <c r="B31" s="70"/>
      <c r="C31" s="70"/>
      <c r="D31" s="66">
        <v>11</v>
      </c>
      <c r="E31" s="67"/>
      <c r="F31" s="68">
        <f>+F32+F33+F34</f>
        <v>0</v>
      </c>
    </row>
    <row r="32" spans="1:8" s="58" customFormat="1" hidden="1" x14ac:dyDescent="0.25">
      <c r="A32" s="69" t="s">
        <v>31</v>
      </c>
      <c r="B32" s="70"/>
      <c r="C32" s="70"/>
      <c r="D32" s="66">
        <v>12</v>
      </c>
      <c r="E32" s="67"/>
      <c r="F32" s="68">
        <f>E32/$E$21*100</f>
        <v>0</v>
      </c>
      <c r="H32" s="72"/>
    </row>
    <row r="33" spans="1:8" s="58" customFormat="1" hidden="1" x14ac:dyDescent="0.25">
      <c r="A33" s="69" t="s">
        <v>32</v>
      </c>
      <c r="B33" s="70"/>
      <c r="C33" s="70"/>
      <c r="D33" s="66">
        <v>13</v>
      </c>
      <c r="E33" s="67"/>
      <c r="F33" s="68">
        <f>E33/$E$21*100</f>
        <v>0</v>
      </c>
      <c r="H33" s="72"/>
    </row>
    <row r="34" spans="1:8" s="58" customFormat="1" hidden="1" x14ac:dyDescent="0.25">
      <c r="A34" s="69" t="s">
        <v>33</v>
      </c>
      <c r="B34" s="70"/>
      <c r="C34" s="70"/>
      <c r="D34" s="66">
        <v>14</v>
      </c>
      <c r="E34" s="67"/>
      <c r="F34" s="68">
        <f>E34/$E$21*100</f>
        <v>0</v>
      </c>
    </row>
    <row r="35" spans="1:8" s="58" customFormat="1" hidden="1" x14ac:dyDescent="0.25">
      <c r="A35" s="64" t="s">
        <v>34</v>
      </c>
      <c r="B35" s="73"/>
      <c r="C35" s="73"/>
      <c r="D35" s="66">
        <v>15</v>
      </c>
      <c r="E35" s="74"/>
      <c r="F35" s="75">
        <f>E35/E21*100</f>
        <v>0</v>
      </c>
    </row>
    <row r="36" spans="1:8" s="58" customFormat="1" hidden="1" x14ac:dyDescent="0.25">
      <c r="A36" s="69" t="s">
        <v>35</v>
      </c>
      <c r="B36" s="73"/>
      <c r="C36" s="73"/>
      <c r="D36" s="66">
        <v>16</v>
      </c>
      <c r="E36" s="74"/>
      <c r="F36" s="75">
        <f>E36/E21*100</f>
        <v>0</v>
      </c>
    </row>
    <row r="37" spans="1:8" s="58" customFormat="1" x14ac:dyDescent="0.25">
      <c r="A37" s="64" t="s">
        <v>36</v>
      </c>
      <c r="B37" s="70"/>
      <c r="C37" s="70"/>
      <c r="D37" s="66">
        <v>17</v>
      </c>
      <c r="E37" s="67">
        <v>1341923</v>
      </c>
      <c r="F37" s="68">
        <f>E37/$E$21*100</f>
        <v>35.820433767100432</v>
      </c>
    </row>
    <row r="38" spans="1:8" s="58" customFormat="1" hidden="1" x14ac:dyDescent="0.25">
      <c r="A38" s="105" t="s">
        <v>37</v>
      </c>
      <c r="B38" s="83"/>
      <c r="C38" s="83"/>
      <c r="D38" s="106">
        <v>18</v>
      </c>
      <c r="E38" s="107"/>
      <c r="F38" s="111">
        <f t="shared" ref="F38:F43" si="0">E38/$E$21*100</f>
        <v>0</v>
      </c>
    </row>
    <row r="39" spans="1:8" s="58" customFormat="1" hidden="1" x14ac:dyDescent="0.25">
      <c r="A39" s="64" t="s">
        <v>38</v>
      </c>
      <c r="B39" s="73"/>
      <c r="C39" s="73"/>
      <c r="D39" s="66">
        <v>19</v>
      </c>
      <c r="E39" s="74"/>
      <c r="F39" s="68">
        <f t="shared" si="0"/>
        <v>0</v>
      </c>
    </row>
    <row r="40" spans="1:8" s="58" customFormat="1" hidden="1" x14ac:dyDescent="0.25">
      <c r="A40" s="69" t="s">
        <v>39</v>
      </c>
      <c r="B40" s="73"/>
      <c r="C40" s="73"/>
      <c r="D40" s="66">
        <v>20</v>
      </c>
      <c r="E40" s="74"/>
      <c r="F40" s="68">
        <f t="shared" si="0"/>
        <v>0</v>
      </c>
    </row>
    <row r="41" spans="1:8" s="58" customFormat="1" hidden="1" x14ac:dyDescent="0.25">
      <c r="A41" s="69" t="s">
        <v>40</v>
      </c>
      <c r="B41" s="73"/>
      <c r="C41" s="73"/>
      <c r="D41" s="66">
        <v>21</v>
      </c>
      <c r="E41" s="74"/>
      <c r="F41" s="68">
        <f t="shared" si="0"/>
        <v>0</v>
      </c>
    </row>
    <row r="42" spans="1:8" s="58" customFormat="1" hidden="1" x14ac:dyDescent="0.25">
      <c r="A42" s="64" t="s">
        <v>41</v>
      </c>
      <c r="B42" s="73"/>
      <c r="C42" s="73"/>
      <c r="D42" s="66">
        <v>22</v>
      </c>
      <c r="E42" s="74"/>
      <c r="F42" s="68">
        <f t="shared" si="0"/>
        <v>0</v>
      </c>
    </row>
    <row r="43" spans="1:8" s="58" customFormat="1" hidden="1" x14ac:dyDescent="0.25">
      <c r="A43" s="76" t="s">
        <v>42</v>
      </c>
      <c r="B43" s="73"/>
      <c r="C43" s="73"/>
      <c r="D43" s="66">
        <v>23</v>
      </c>
      <c r="E43" s="74"/>
      <c r="F43" s="68">
        <f t="shared" si="0"/>
        <v>0</v>
      </c>
    </row>
    <row r="44" spans="1:8" s="58" customFormat="1" ht="13.8" thickBot="1" x14ac:dyDescent="0.3">
      <c r="A44" s="77" t="s">
        <v>43</v>
      </c>
      <c r="B44" s="78"/>
      <c r="C44" s="78"/>
      <c r="D44" s="79">
        <v>24</v>
      </c>
      <c r="E44" s="80">
        <v>4799</v>
      </c>
      <c r="F44" s="81">
        <f>E44/$E$21*100</f>
        <v>0.12810143476810143</v>
      </c>
    </row>
    <row r="45" spans="1:8" s="87" customFormat="1" x14ac:dyDescent="0.25">
      <c r="A45" s="82"/>
      <c r="B45" s="83"/>
      <c r="C45" s="83"/>
      <c r="D45" s="84"/>
      <c r="E45" s="85"/>
      <c r="F45" s="86"/>
    </row>
    <row r="46" spans="1:8" x14ac:dyDescent="0.25">
      <c r="A46" s="82"/>
      <c r="B46" s="88"/>
      <c r="C46" s="88"/>
      <c r="D46" s="89"/>
      <c r="E46" s="90"/>
      <c r="F46" s="86"/>
    </row>
    <row r="47" spans="1:8" x14ac:dyDescent="0.25">
      <c r="A47" s="82"/>
      <c r="B47" s="88"/>
      <c r="C47" s="88"/>
      <c r="D47" s="89"/>
      <c r="E47" s="90"/>
      <c r="F47" s="86"/>
    </row>
    <row r="48" spans="1:8" ht="15.6" x14ac:dyDescent="0.25">
      <c r="A48" s="91" t="s">
        <v>44</v>
      </c>
      <c r="B48" s="92"/>
      <c r="C48" s="92"/>
      <c r="D48" s="92"/>
      <c r="E48" s="92"/>
      <c r="F48" s="92"/>
    </row>
    <row r="49" spans="1:7" ht="13.8" thickBot="1" x14ac:dyDescent="0.3">
      <c r="B49" s="93"/>
      <c r="C49" s="93"/>
      <c r="D49" s="84"/>
      <c r="E49" s="85"/>
      <c r="F49" s="94"/>
    </row>
    <row r="50" spans="1:7" x14ac:dyDescent="0.25">
      <c r="A50" s="122" t="s">
        <v>45</v>
      </c>
      <c r="B50" s="125" t="s">
        <v>16</v>
      </c>
      <c r="C50" s="128" t="s">
        <v>46</v>
      </c>
      <c r="D50" s="129"/>
      <c r="E50" s="128" t="s">
        <v>47</v>
      </c>
      <c r="F50" s="129"/>
    </row>
    <row r="51" spans="1:7" x14ac:dyDescent="0.25">
      <c r="A51" s="123"/>
      <c r="B51" s="126"/>
      <c r="C51" s="95" t="s">
        <v>48</v>
      </c>
      <c r="D51" s="96" t="s">
        <v>49</v>
      </c>
      <c r="E51" s="95" t="s">
        <v>48</v>
      </c>
      <c r="F51" s="96" t="s">
        <v>49</v>
      </c>
    </row>
    <row r="52" spans="1:7" ht="13.8" thickBot="1" x14ac:dyDescent="0.3">
      <c r="A52" s="124"/>
      <c r="B52" s="127"/>
      <c r="C52" s="130" t="s">
        <v>56</v>
      </c>
      <c r="D52" s="130"/>
      <c r="E52" s="130"/>
      <c r="F52" s="131"/>
    </row>
    <row r="53" spans="1:7" ht="13.8" thickBot="1" x14ac:dyDescent="0.3">
      <c r="A53" s="97" t="s">
        <v>5</v>
      </c>
      <c r="B53" s="98">
        <v>1</v>
      </c>
      <c r="C53" s="108">
        <v>0</v>
      </c>
      <c r="D53" s="109">
        <v>6849123</v>
      </c>
      <c r="E53" s="108">
        <v>0</v>
      </c>
      <c r="F53" s="110">
        <v>9264809</v>
      </c>
      <c r="G53" s="58"/>
    </row>
    <row r="54" spans="1:7" x14ac:dyDescent="0.25">
      <c r="A54" s="82"/>
      <c r="B54" s="93"/>
      <c r="C54" s="99"/>
      <c r="D54" s="99"/>
      <c r="E54" s="99"/>
      <c r="F54" s="99"/>
    </row>
    <row r="55" spans="1:7" x14ac:dyDescent="0.25">
      <c r="A55" s="82"/>
      <c r="B55" s="93"/>
      <c r="C55" s="93"/>
      <c r="D55" s="84"/>
      <c r="E55" s="85"/>
      <c r="F55" s="94"/>
    </row>
    <row r="56" spans="1:7" x14ac:dyDescent="0.25">
      <c r="A56" s="82"/>
      <c r="B56" s="93"/>
      <c r="C56" s="93"/>
      <c r="D56" s="100"/>
      <c r="E56" s="85"/>
      <c r="F56" s="94"/>
    </row>
    <row r="57" spans="1:7" x14ac:dyDescent="0.25">
      <c r="A57" s="82"/>
      <c r="B57" s="93"/>
      <c r="C57" s="93"/>
      <c r="D57" s="84"/>
      <c r="E57" s="85"/>
      <c r="F57" s="94"/>
    </row>
    <row r="58" spans="1:7" ht="52.8" x14ac:dyDescent="0.3">
      <c r="A58" s="101" t="s">
        <v>50</v>
      </c>
      <c r="B58" s="102"/>
      <c r="C58" s="102"/>
      <c r="D58" s="103"/>
      <c r="E58" s="103"/>
      <c r="F58" s="104"/>
    </row>
  </sheetData>
  <mergeCells count="7">
    <mergeCell ref="E12:F12"/>
    <mergeCell ref="A14:B14"/>
    <mergeCell ref="A50:A52"/>
    <mergeCell ref="B50:B52"/>
    <mergeCell ref="C50:D50"/>
    <mergeCell ref="E50:F50"/>
    <mergeCell ref="C52:F5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C682-DB6B-41BA-9B26-4F12A139BC5E}">
  <sheetPr>
    <pageSetUpPr fitToPage="1"/>
  </sheetPr>
  <dimension ref="A1:H58"/>
  <sheetViews>
    <sheetView topLeftCell="A24" workbookViewId="0">
      <selection activeCell="J21" sqref="J21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</v>
      </c>
      <c r="B8" s="19" t="s">
        <v>5</v>
      </c>
      <c r="C8" s="20"/>
      <c r="D8" s="21"/>
      <c r="E8" s="22" t="s">
        <v>6</v>
      </c>
      <c r="F8" s="23" t="s">
        <v>7</v>
      </c>
    </row>
    <row r="9" spans="1:6" x14ac:dyDescent="0.25">
      <c r="A9" s="12"/>
      <c r="B9" s="13"/>
      <c r="C9" s="15"/>
      <c r="D9" s="15"/>
      <c r="E9" s="24"/>
      <c r="F9" s="25"/>
    </row>
    <row r="10" spans="1:6" x14ac:dyDescent="0.25">
      <c r="A10" s="8" t="s">
        <v>8</v>
      </c>
      <c r="B10" s="26" t="s">
        <v>9</v>
      </c>
      <c r="C10" s="15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5"/>
      <c r="D11" s="15"/>
      <c r="E11" s="24"/>
      <c r="F11" s="25"/>
    </row>
    <row r="12" spans="1:6" x14ac:dyDescent="0.25">
      <c r="A12" s="8" t="s">
        <v>12</v>
      </c>
      <c r="B12" s="29" t="s">
        <v>13</v>
      </c>
      <c r="C12" s="31"/>
      <c r="D12" s="15"/>
      <c r="E12" s="120"/>
      <c r="F12" s="120"/>
    </row>
    <row r="13" spans="1:6" x14ac:dyDescent="0.25">
      <c r="A13" s="12"/>
      <c r="B13" s="13"/>
      <c r="C13" s="32"/>
      <c r="D13" s="15"/>
      <c r="E13" s="118"/>
      <c r="F13" s="118"/>
    </row>
    <row r="14" spans="1:6" x14ac:dyDescent="0.25">
      <c r="A14" s="121"/>
      <c r="B14" s="121"/>
      <c r="C14" s="33"/>
      <c r="D14" s="15"/>
      <c r="E14" s="34"/>
      <c r="F14" s="34"/>
    </row>
    <row r="15" spans="1:6" x14ac:dyDescent="0.25">
      <c r="A15" s="35"/>
      <c r="B15" s="36"/>
      <c r="C15" s="15"/>
      <c r="D15" s="15"/>
      <c r="E15" s="34"/>
      <c r="F15" s="37"/>
    </row>
    <row r="16" spans="1:6" x14ac:dyDescent="0.25">
      <c r="A16" s="38"/>
      <c r="B16" s="38"/>
      <c r="C16" s="39"/>
      <c r="D16" s="39"/>
      <c r="E16" s="40"/>
      <c r="F16" s="15"/>
    </row>
    <row r="17" spans="1:8" x14ac:dyDescent="0.25">
      <c r="A17" s="12"/>
      <c r="B17" s="13"/>
      <c r="C17" s="41"/>
      <c r="D17" s="42"/>
      <c r="E17" s="42"/>
      <c r="F17" s="42"/>
    </row>
    <row r="18" spans="1:8" ht="16.2" thickBot="1" x14ac:dyDescent="0.3">
      <c r="A18" s="43" t="s">
        <v>14</v>
      </c>
      <c r="B18" s="41"/>
      <c r="C18" s="44"/>
      <c r="D18" s="45"/>
      <c r="E18" s="45"/>
      <c r="F18" s="45"/>
    </row>
    <row r="19" spans="1:8" ht="39.6" x14ac:dyDescent="0.3">
      <c r="A19" s="46" t="s">
        <v>15</v>
      </c>
      <c r="B19" s="47"/>
      <c r="C19" s="48"/>
      <c r="D19" s="49" t="s">
        <v>16</v>
      </c>
      <c r="E19" s="50" t="s">
        <v>17</v>
      </c>
      <c r="F19" s="51" t="s">
        <v>18</v>
      </c>
    </row>
    <row r="20" spans="1:8" ht="13.8" thickBot="1" x14ac:dyDescent="0.3">
      <c r="A20" s="52"/>
      <c r="B20" s="53"/>
      <c r="C20" s="54"/>
      <c r="D20" s="55"/>
      <c r="E20" s="56" t="s">
        <v>19</v>
      </c>
      <c r="F20" s="57">
        <v>45138</v>
      </c>
      <c r="G20" s="58"/>
    </row>
    <row r="21" spans="1:8" x14ac:dyDescent="0.25">
      <c r="A21" s="59" t="s">
        <v>20</v>
      </c>
      <c r="B21" s="60"/>
      <c r="C21" s="60"/>
      <c r="D21" s="61">
        <v>1</v>
      </c>
      <c r="E21" s="62">
        <f>E22+E25+E37+E44</f>
        <v>4064735</v>
      </c>
      <c r="F21" s="63">
        <f>+F22+F28+F31+F44+F25+F37+F35</f>
        <v>100</v>
      </c>
    </row>
    <row r="22" spans="1:8" s="58" customFormat="1" x14ac:dyDescent="0.25">
      <c r="A22" s="64" t="s">
        <v>21</v>
      </c>
      <c r="B22" s="65"/>
      <c r="C22" s="65"/>
      <c r="D22" s="66">
        <v>2</v>
      </c>
      <c r="E22" s="67">
        <f>E23+E24</f>
        <v>1873701</v>
      </c>
      <c r="F22" s="68">
        <f>+F23+F24</f>
        <v>46.096510596631759</v>
      </c>
    </row>
    <row r="23" spans="1:8" s="58" customFormat="1" x14ac:dyDescent="0.25">
      <c r="A23" s="69" t="s">
        <v>22</v>
      </c>
      <c r="B23" s="70"/>
      <c r="C23" s="70"/>
      <c r="D23" s="66">
        <v>3</v>
      </c>
      <c r="E23" s="67">
        <v>217110</v>
      </c>
      <c r="F23" s="71">
        <f>E23/E21*100</f>
        <v>5.3413076129194152</v>
      </c>
    </row>
    <row r="24" spans="1:8" s="58" customFormat="1" x14ac:dyDescent="0.25">
      <c r="A24" s="69" t="s">
        <v>23</v>
      </c>
      <c r="B24" s="70"/>
      <c r="C24" s="70"/>
      <c r="D24" s="66">
        <v>4</v>
      </c>
      <c r="E24" s="67">
        <v>1656591</v>
      </c>
      <c r="F24" s="71">
        <f>E24/E21*100</f>
        <v>40.755202983712344</v>
      </c>
    </row>
    <row r="25" spans="1:8" s="58" customFormat="1" x14ac:dyDescent="0.25">
      <c r="A25" s="64" t="s">
        <v>24</v>
      </c>
      <c r="B25" s="70"/>
      <c r="C25" s="70"/>
      <c r="D25" s="66">
        <v>5</v>
      </c>
      <c r="E25" s="67">
        <f>E27</f>
        <v>855630</v>
      </c>
      <c r="F25" s="68">
        <f>F27+F26</f>
        <v>21.050080755572012</v>
      </c>
    </row>
    <row r="26" spans="1:8" s="58" customFormat="1" hidden="1" x14ac:dyDescent="0.25">
      <c r="A26" s="69" t="s">
        <v>25</v>
      </c>
      <c r="B26" s="70"/>
      <c r="C26" s="70"/>
      <c r="D26" s="66">
        <v>6</v>
      </c>
      <c r="E26" s="67"/>
      <c r="F26" s="68">
        <f>E26/E21*100</f>
        <v>0</v>
      </c>
    </row>
    <row r="27" spans="1:8" s="58" customFormat="1" x14ac:dyDescent="0.25">
      <c r="A27" s="69" t="s">
        <v>26</v>
      </c>
      <c r="B27" s="70"/>
      <c r="C27" s="70"/>
      <c r="D27" s="66">
        <v>7</v>
      </c>
      <c r="E27" s="67">
        <v>855630</v>
      </c>
      <c r="F27" s="68">
        <f>E27/E21*100</f>
        <v>21.050080755572012</v>
      </c>
    </row>
    <row r="28" spans="1:8" s="58" customFormat="1" hidden="1" x14ac:dyDescent="0.25">
      <c r="A28" s="64" t="s">
        <v>27</v>
      </c>
      <c r="B28" s="70"/>
      <c r="C28" s="70"/>
      <c r="D28" s="66">
        <v>8</v>
      </c>
      <c r="E28" s="67"/>
      <c r="F28" s="68">
        <f>+F29+F30</f>
        <v>0</v>
      </c>
    </row>
    <row r="29" spans="1:8" s="58" customFormat="1" hidden="1" x14ac:dyDescent="0.25">
      <c r="A29" s="69" t="s">
        <v>28</v>
      </c>
      <c r="B29" s="70"/>
      <c r="C29" s="70"/>
      <c r="D29" s="66">
        <v>9</v>
      </c>
      <c r="E29" s="67"/>
      <c r="F29" s="68">
        <f>E29/$E$21*100</f>
        <v>0</v>
      </c>
    </row>
    <row r="30" spans="1:8" s="58" customFormat="1" hidden="1" x14ac:dyDescent="0.25">
      <c r="A30" s="69" t="s">
        <v>29</v>
      </c>
      <c r="B30" s="70"/>
      <c r="C30" s="70"/>
      <c r="D30" s="66">
        <v>10</v>
      </c>
      <c r="E30" s="67"/>
      <c r="F30" s="68">
        <f>E30/$E$21*100</f>
        <v>0</v>
      </c>
    </row>
    <row r="31" spans="1:8" s="58" customFormat="1" hidden="1" x14ac:dyDescent="0.25">
      <c r="A31" s="64" t="s">
        <v>30</v>
      </c>
      <c r="B31" s="70"/>
      <c r="C31" s="70"/>
      <c r="D31" s="66">
        <v>11</v>
      </c>
      <c r="E31" s="67"/>
      <c r="F31" s="68">
        <f>+F32+F33+F34</f>
        <v>0</v>
      </c>
    </row>
    <row r="32" spans="1:8" s="58" customFormat="1" hidden="1" x14ac:dyDescent="0.25">
      <c r="A32" s="69" t="s">
        <v>31</v>
      </c>
      <c r="B32" s="70"/>
      <c r="C32" s="70"/>
      <c r="D32" s="66">
        <v>12</v>
      </c>
      <c r="E32" s="67"/>
      <c r="F32" s="68">
        <f>E32/$E$21*100</f>
        <v>0</v>
      </c>
      <c r="H32" s="72"/>
    </row>
    <row r="33" spans="1:8" s="58" customFormat="1" hidden="1" x14ac:dyDescent="0.25">
      <c r="A33" s="69" t="s">
        <v>32</v>
      </c>
      <c r="B33" s="70"/>
      <c r="C33" s="70"/>
      <c r="D33" s="66">
        <v>13</v>
      </c>
      <c r="E33" s="67"/>
      <c r="F33" s="68">
        <f>E33/$E$21*100</f>
        <v>0</v>
      </c>
      <c r="H33" s="72"/>
    </row>
    <row r="34" spans="1:8" s="58" customFormat="1" hidden="1" x14ac:dyDescent="0.25">
      <c r="A34" s="69" t="s">
        <v>33</v>
      </c>
      <c r="B34" s="70"/>
      <c r="C34" s="70"/>
      <c r="D34" s="66">
        <v>14</v>
      </c>
      <c r="E34" s="67"/>
      <c r="F34" s="68">
        <f>E34/$E$21*100</f>
        <v>0</v>
      </c>
    </row>
    <row r="35" spans="1:8" s="58" customFormat="1" hidden="1" x14ac:dyDescent="0.25">
      <c r="A35" s="64" t="s">
        <v>34</v>
      </c>
      <c r="B35" s="73"/>
      <c r="C35" s="73"/>
      <c r="D35" s="66">
        <v>15</v>
      </c>
      <c r="E35" s="74"/>
      <c r="F35" s="75">
        <f>E35/E21*100</f>
        <v>0</v>
      </c>
    </row>
    <row r="36" spans="1:8" s="58" customFormat="1" hidden="1" x14ac:dyDescent="0.25">
      <c r="A36" s="69" t="s">
        <v>35</v>
      </c>
      <c r="B36" s="73"/>
      <c r="C36" s="73"/>
      <c r="D36" s="66">
        <v>16</v>
      </c>
      <c r="E36" s="74"/>
      <c r="F36" s="75">
        <f>E36/E21*100</f>
        <v>0</v>
      </c>
    </row>
    <row r="37" spans="1:8" s="58" customFormat="1" x14ac:dyDescent="0.25">
      <c r="A37" s="64" t="s">
        <v>36</v>
      </c>
      <c r="B37" s="70"/>
      <c r="C37" s="70"/>
      <c r="D37" s="66">
        <v>17</v>
      </c>
      <c r="E37" s="67">
        <v>1331646</v>
      </c>
      <c r="F37" s="68">
        <f>E37/$E$21*100</f>
        <v>32.760954896198648</v>
      </c>
    </row>
    <row r="38" spans="1:8" s="58" customFormat="1" hidden="1" x14ac:dyDescent="0.25">
      <c r="A38" s="105" t="s">
        <v>37</v>
      </c>
      <c r="B38" s="83"/>
      <c r="C38" s="83"/>
      <c r="D38" s="106">
        <v>18</v>
      </c>
      <c r="E38" s="107"/>
      <c r="F38" s="111">
        <f t="shared" ref="F38:F43" si="0">E38/$E$21*100</f>
        <v>0</v>
      </c>
    </row>
    <row r="39" spans="1:8" s="58" customFormat="1" hidden="1" x14ac:dyDescent="0.25">
      <c r="A39" s="64" t="s">
        <v>38</v>
      </c>
      <c r="B39" s="73"/>
      <c r="C39" s="73"/>
      <c r="D39" s="66">
        <v>19</v>
      </c>
      <c r="E39" s="74"/>
      <c r="F39" s="68">
        <f t="shared" si="0"/>
        <v>0</v>
      </c>
    </row>
    <row r="40" spans="1:8" s="58" customFormat="1" hidden="1" x14ac:dyDescent="0.25">
      <c r="A40" s="69" t="s">
        <v>39</v>
      </c>
      <c r="B40" s="73"/>
      <c r="C40" s="73"/>
      <c r="D40" s="66">
        <v>20</v>
      </c>
      <c r="E40" s="74"/>
      <c r="F40" s="68">
        <f t="shared" si="0"/>
        <v>0</v>
      </c>
    </row>
    <row r="41" spans="1:8" s="58" customFormat="1" hidden="1" x14ac:dyDescent="0.25">
      <c r="A41" s="69" t="s">
        <v>40</v>
      </c>
      <c r="B41" s="73"/>
      <c r="C41" s="73"/>
      <c r="D41" s="66">
        <v>21</v>
      </c>
      <c r="E41" s="74"/>
      <c r="F41" s="68">
        <f t="shared" si="0"/>
        <v>0</v>
      </c>
    </row>
    <row r="42" spans="1:8" s="58" customFormat="1" hidden="1" x14ac:dyDescent="0.25">
      <c r="A42" s="64" t="s">
        <v>41</v>
      </c>
      <c r="B42" s="73"/>
      <c r="C42" s="73"/>
      <c r="D42" s="66">
        <v>22</v>
      </c>
      <c r="E42" s="74"/>
      <c r="F42" s="68">
        <f t="shared" si="0"/>
        <v>0</v>
      </c>
    </row>
    <row r="43" spans="1:8" s="58" customFormat="1" hidden="1" x14ac:dyDescent="0.25">
      <c r="A43" s="76" t="s">
        <v>42</v>
      </c>
      <c r="B43" s="73"/>
      <c r="C43" s="73"/>
      <c r="D43" s="66">
        <v>23</v>
      </c>
      <c r="E43" s="74"/>
      <c r="F43" s="68">
        <f t="shared" si="0"/>
        <v>0</v>
      </c>
    </row>
    <row r="44" spans="1:8" s="58" customFormat="1" ht="13.8" thickBot="1" x14ac:dyDescent="0.3">
      <c r="A44" s="77" t="s">
        <v>43</v>
      </c>
      <c r="B44" s="78"/>
      <c r="C44" s="78"/>
      <c r="D44" s="79">
        <v>24</v>
      </c>
      <c r="E44" s="80">
        <v>3758</v>
      </c>
      <c r="F44" s="81">
        <f>E44/$E$21*100</f>
        <v>9.2453751597582623E-2</v>
      </c>
    </row>
    <row r="45" spans="1:8" s="87" customFormat="1" x14ac:dyDescent="0.25">
      <c r="A45" s="82"/>
      <c r="B45" s="83"/>
      <c r="C45" s="83"/>
      <c r="D45" s="84"/>
      <c r="E45" s="85"/>
      <c r="F45" s="86"/>
    </row>
    <row r="46" spans="1:8" x14ac:dyDescent="0.25">
      <c r="A46" s="82"/>
      <c r="B46" s="88"/>
      <c r="C46" s="88"/>
      <c r="D46" s="89"/>
      <c r="E46" s="90"/>
      <c r="F46" s="86"/>
    </row>
    <row r="47" spans="1:8" x14ac:dyDescent="0.25">
      <c r="A47" s="82"/>
      <c r="B47" s="88"/>
      <c r="C47" s="88"/>
      <c r="D47" s="89"/>
      <c r="E47" s="90"/>
      <c r="F47" s="86"/>
    </row>
    <row r="48" spans="1:8" ht="15.6" x14ac:dyDescent="0.25">
      <c r="A48" s="91" t="s">
        <v>44</v>
      </c>
      <c r="B48" s="92"/>
      <c r="C48" s="92"/>
      <c r="D48" s="92"/>
      <c r="E48" s="92"/>
      <c r="F48" s="92"/>
    </row>
    <row r="49" spans="1:7" ht="13.8" thickBot="1" x14ac:dyDescent="0.3">
      <c r="B49" s="93"/>
      <c r="C49" s="93"/>
      <c r="D49" s="84"/>
      <c r="E49" s="85"/>
      <c r="F49" s="94"/>
    </row>
    <row r="50" spans="1:7" x14ac:dyDescent="0.25">
      <c r="A50" s="122" t="s">
        <v>45</v>
      </c>
      <c r="B50" s="125" t="s">
        <v>16</v>
      </c>
      <c r="C50" s="128" t="s">
        <v>46</v>
      </c>
      <c r="D50" s="129"/>
      <c r="E50" s="128" t="s">
        <v>47</v>
      </c>
      <c r="F50" s="129"/>
    </row>
    <row r="51" spans="1:7" x14ac:dyDescent="0.25">
      <c r="A51" s="123"/>
      <c r="B51" s="126"/>
      <c r="C51" s="95" t="s">
        <v>48</v>
      </c>
      <c r="D51" s="96" t="s">
        <v>49</v>
      </c>
      <c r="E51" s="95" t="s">
        <v>48</v>
      </c>
      <c r="F51" s="96" t="s">
        <v>49</v>
      </c>
    </row>
    <row r="52" spans="1:7" ht="13.8" thickBot="1" x14ac:dyDescent="0.3">
      <c r="A52" s="124"/>
      <c r="B52" s="127"/>
      <c r="C52" s="130" t="s">
        <v>57</v>
      </c>
      <c r="D52" s="130"/>
      <c r="E52" s="130"/>
      <c r="F52" s="131"/>
    </row>
    <row r="53" spans="1:7" ht="13.8" thickBot="1" x14ac:dyDescent="0.3">
      <c r="A53" s="97" t="s">
        <v>5</v>
      </c>
      <c r="B53" s="98">
        <v>1</v>
      </c>
      <c r="C53" s="108">
        <v>222181860</v>
      </c>
      <c r="D53" s="109">
        <v>9202555</v>
      </c>
      <c r="E53" s="108">
        <v>305677803</v>
      </c>
      <c r="F53" s="110">
        <v>12660875</v>
      </c>
      <c r="G53" s="58"/>
    </row>
    <row r="54" spans="1:7" x14ac:dyDescent="0.25">
      <c r="A54" s="82"/>
      <c r="B54" s="93"/>
      <c r="C54" s="99"/>
      <c r="D54" s="99"/>
      <c r="E54" s="99"/>
      <c r="F54" s="99"/>
    </row>
    <row r="55" spans="1:7" x14ac:dyDescent="0.25">
      <c r="A55" s="82"/>
      <c r="B55" s="93"/>
      <c r="C55" s="93"/>
      <c r="D55" s="84"/>
      <c r="E55" s="85"/>
      <c r="F55" s="94"/>
    </row>
    <row r="56" spans="1:7" x14ac:dyDescent="0.25">
      <c r="A56" s="82"/>
      <c r="B56" s="93"/>
      <c r="C56" s="93"/>
      <c r="D56" s="100"/>
      <c r="E56" s="85"/>
      <c r="F56" s="94"/>
    </row>
    <row r="57" spans="1:7" x14ac:dyDescent="0.25">
      <c r="A57" s="82"/>
      <c r="B57" s="93"/>
      <c r="C57" s="93"/>
      <c r="D57" s="84"/>
      <c r="E57" s="85"/>
      <c r="F57" s="94"/>
    </row>
    <row r="58" spans="1:7" ht="52.8" x14ac:dyDescent="0.3">
      <c r="A58" s="101" t="s">
        <v>50</v>
      </c>
      <c r="B58" s="102"/>
      <c r="C58" s="102"/>
      <c r="D58" s="103"/>
      <c r="E58" s="103"/>
      <c r="F58" s="104"/>
    </row>
  </sheetData>
  <mergeCells count="7">
    <mergeCell ref="E12:F12"/>
    <mergeCell ref="A14:B14"/>
    <mergeCell ref="A50:A52"/>
    <mergeCell ref="B50:B52"/>
    <mergeCell ref="C50:D50"/>
    <mergeCell ref="E50:F50"/>
    <mergeCell ref="C52:F5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CD300-EEF3-40E9-A765-14533C570619}">
  <sheetPr>
    <pageSetUpPr fitToPage="1"/>
  </sheetPr>
  <dimension ref="A1:H58"/>
  <sheetViews>
    <sheetView tabSelected="1" workbookViewId="0">
      <selection activeCell="G12" sqref="G12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18" t="s">
        <v>4</v>
      </c>
      <c r="B8" s="19" t="s">
        <v>5</v>
      </c>
      <c r="C8" s="20"/>
      <c r="D8" s="21"/>
      <c r="E8" s="22" t="s">
        <v>6</v>
      </c>
      <c r="F8" s="23" t="s">
        <v>7</v>
      </c>
    </row>
    <row r="9" spans="1:6" x14ac:dyDescent="0.25">
      <c r="A9" s="12"/>
      <c r="B9" s="13"/>
      <c r="C9" s="15"/>
      <c r="D9" s="15"/>
      <c r="E9" s="24"/>
      <c r="F9" s="25"/>
    </row>
    <row r="10" spans="1:6" x14ac:dyDescent="0.25">
      <c r="A10" s="8" t="s">
        <v>8</v>
      </c>
      <c r="B10" s="26" t="s">
        <v>9</v>
      </c>
      <c r="C10" s="15"/>
      <c r="D10" s="27"/>
      <c r="E10" s="28" t="s">
        <v>10</v>
      </c>
      <c r="F10" s="29" t="s">
        <v>11</v>
      </c>
    </row>
    <row r="11" spans="1:6" x14ac:dyDescent="0.25">
      <c r="A11" s="30"/>
      <c r="B11" s="30"/>
      <c r="C11" s="15"/>
      <c r="D11" s="15"/>
      <c r="E11" s="24"/>
      <c r="F11" s="25"/>
    </row>
    <row r="12" spans="1:6" x14ac:dyDescent="0.25">
      <c r="A12" s="8" t="s">
        <v>12</v>
      </c>
      <c r="B12" s="29" t="s">
        <v>13</v>
      </c>
      <c r="C12" s="31"/>
      <c r="D12" s="15"/>
      <c r="E12" s="120"/>
      <c r="F12" s="120"/>
    </row>
    <row r="13" spans="1:6" x14ac:dyDescent="0.25">
      <c r="A13" s="12"/>
      <c r="B13" s="13"/>
      <c r="C13" s="32"/>
      <c r="D13" s="15"/>
      <c r="E13" s="119"/>
      <c r="F13" s="119"/>
    </row>
    <row r="14" spans="1:6" x14ac:dyDescent="0.25">
      <c r="A14" s="121"/>
      <c r="B14" s="121"/>
      <c r="C14" s="33"/>
      <c r="D14" s="15"/>
      <c r="E14" s="34"/>
      <c r="F14" s="34"/>
    </row>
    <row r="15" spans="1:6" x14ac:dyDescent="0.25">
      <c r="A15" s="35"/>
      <c r="B15" s="36"/>
      <c r="C15" s="15"/>
      <c r="D15" s="15"/>
      <c r="E15" s="34"/>
      <c r="F15" s="37"/>
    </row>
    <row r="16" spans="1:6" x14ac:dyDescent="0.25">
      <c r="A16" s="38"/>
      <c r="B16" s="38"/>
      <c r="C16" s="39"/>
      <c r="D16" s="39"/>
      <c r="E16" s="40"/>
      <c r="F16" s="15"/>
    </row>
    <row r="17" spans="1:8" x14ac:dyDescent="0.25">
      <c r="A17" s="12"/>
      <c r="B17" s="13"/>
      <c r="C17" s="41"/>
      <c r="D17" s="42"/>
      <c r="E17" s="42"/>
      <c r="F17" s="42"/>
    </row>
    <row r="18" spans="1:8" ht="16.2" thickBot="1" x14ac:dyDescent="0.3">
      <c r="A18" s="43" t="s">
        <v>14</v>
      </c>
      <c r="B18" s="41"/>
      <c r="C18" s="44"/>
      <c r="D18" s="45"/>
      <c r="E18" s="45"/>
      <c r="F18" s="45"/>
    </row>
    <row r="19" spans="1:8" ht="39.6" x14ac:dyDescent="0.3">
      <c r="A19" s="46" t="s">
        <v>15</v>
      </c>
      <c r="B19" s="47"/>
      <c r="C19" s="48"/>
      <c r="D19" s="49" t="s">
        <v>16</v>
      </c>
      <c r="E19" s="50" t="s">
        <v>17</v>
      </c>
      <c r="F19" s="51" t="s">
        <v>18</v>
      </c>
    </row>
    <row r="20" spans="1:8" ht="13.8" thickBot="1" x14ac:dyDescent="0.3">
      <c r="A20" s="52"/>
      <c r="B20" s="53"/>
      <c r="C20" s="54"/>
      <c r="D20" s="55"/>
      <c r="E20" s="56" t="s">
        <v>19</v>
      </c>
      <c r="F20" s="57">
        <v>45169</v>
      </c>
      <c r="G20" s="58"/>
    </row>
    <row r="21" spans="1:8" x14ac:dyDescent="0.25">
      <c r="A21" s="59" t="s">
        <v>20</v>
      </c>
      <c r="B21" s="60"/>
      <c r="C21" s="60"/>
      <c r="D21" s="61">
        <v>1</v>
      </c>
      <c r="E21" s="62">
        <f>E22+E25+E37+E44</f>
        <v>4070118</v>
      </c>
      <c r="F21" s="63">
        <f>+F22+F28+F31+F44+F25+F37+F35</f>
        <v>100</v>
      </c>
    </row>
    <row r="22" spans="1:8" s="58" customFormat="1" x14ac:dyDescent="0.25">
      <c r="A22" s="64" t="s">
        <v>21</v>
      </c>
      <c r="B22" s="65"/>
      <c r="C22" s="65"/>
      <c r="D22" s="66">
        <v>2</v>
      </c>
      <c r="E22" s="67">
        <f>E23+E24</f>
        <v>1867262</v>
      </c>
      <c r="F22" s="68">
        <f>+F23+F24</f>
        <v>45.877343113885146</v>
      </c>
    </row>
    <row r="23" spans="1:8" s="58" customFormat="1" x14ac:dyDescent="0.25">
      <c r="A23" s="69" t="s">
        <v>22</v>
      </c>
      <c r="B23" s="70"/>
      <c r="C23" s="70"/>
      <c r="D23" s="66">
        <v>3</v>
      </c>
      <c r="E23" s="67">
        <v>129151</v>
      </c>
      <c r="F23" s="71">
        <f>E23/E21*100</f>
        <v>3.1731512452464519</v>
      </c>
    </row>
    <row r="24" spans="1:8" s="58" customFormat="1" x14ac:dyDescent="0.25">
      <c r="A24" s="69" t="s">
        <v>23</v>
      </c>
      <c r="B24" s="70"/>
      <c r="C24" s="70"/>
      <c r="D24" s="66">
        <v>4</v>
      </c>
      <c r="E24" s="67">
        <v>1738111</v>
      </c>
      <c r="F24" s="71">
        <f>E24/E21*100</f>
        <v>42.704191868638695</v>
      </c>
    </row>
    <row r="25" spans="1:8" s="58" customFormat="1" x14ac:dyDescent="0.25">
      <c r="A25" s="64" t="s">
        <v>24</v>
      </c>
      <c r="B25" s="70"/>
      <c r="C25" s="70"/>
      <c r="D25" s="66">
        <v>5</v>
      </c>
      <c r="E25" s="67">
        <f>E27</f>
        <v>855744</v>
      </c>
      <c r="F25" s="68">
        <f>F27+F26</f>
        <v>21.025041534422343</v>
      </c>
    </row>
    <row r="26" spans="1:8" s="58" customFormat="1" hidden="1" x14ac:dyDescent="0.25">
      <c r="A26" s="69" t="s">
        <v>25</v>
      </c>
      <c r="B26" s="70"/>
      <c r="C26" s="70"/>
      <c r="D26" s="66">
        <v>6</v>
      </c>
      <c r="E26" s="67"/>
      <c r="F26" s="68">
        <f>E26/E21*100</f>
        <v>0</v>
      </c>
    </row>
    <row r="27" spans="1:8" s="58" customFormat="1" x14ac:dyDescent="0.25">
      <c r="A27" s="69" t="s">
        <v>26</v>
      </c>
      <c r="B27" s="70"/>
      <c r="C27" s="70"/>
      <c r="D27" s="66">
        <v>7</v>
      </c>
      <c r="E27" s="67">
        <v>855744</v>
      </c>
      <c r="F27" s="68">
        <f>E27/E21*100</f>
        <v>21.025041534422343</v>
      </c>
    </row>
    <row r="28" spans="1:8" s="58" customFormat="1" hidden="1" x14ac:dyDescent="0.25">
      <c r="A28" s="64" t="s">
        <v>27</v>
      </c>
      <c r="B28" s="70"/>
      <c r="C28" s="70"/>
      <c r="D28" s="66">
        <v>8</v>
      </c>
      <c r="E28" s="67"/>
      <c r="F28" s="68">
        <f>+F29+F30</f>
        <v>0</v>
      </c>
    </row>
    <row r="29" spans="1:8" s="58" customFormat="1" hidden="1" x14ac:dyDescent="0.25">
      <c r="A29" s="69" t="s">
        <v>28</v>
      </c>
      <c r="B29" s="70"/>
      <c r="C29" s="70"/>
      <c r="D29" s="66">
        <v>9</v>
      </c>
      <c r="E29" s="67"/>
      <c r="F29" s="68">
        <f>E29/$E$21*100</f>
        <v>0</v>
      </c>
    </row>
    <row r="30" spans="1:8" s="58" customFormat="1" hidden="1" x14ac:dyDescent="0.25">
      <c r="A30" s="69" t="s">
        <v>29</v>
      </c>
      <c r="B30" s="70"/>
      <c r="C30" s="70"/>
      <c r="D30" s="66">
        <v>10</v>
      </c>
      <c r="E30" s="67"/>
      <c r="F30" s="68">
        <f>E30/$E$21*100</f>
        <v>0</v>
      </c>
    </row>
    <row r="31" spans="1:8" s="58" customFormat="1" hidden="1" x14ac:dyDescent="0.25">
      <c r="A31" s="64" t="s">
        <v>30</v>
      </c>
      <c r="B31" s="70"/>
      <c r="C31" s="70"/>
      <c r="D31" s="66">
        <v>11</v>
      </c>
      <c r="E31" s="67"/>
      <c r="F31" s="68">
        <f>+F32+F33+F34</f>
        <v>0</v>
      </c>
    </row>
    <row r="32" spans="1:8" s="58" customFormat="1" hidden="1" x14ac:dyDescent="0.25">
      <c r="A32" s="69" t="s">
        <v>31</v>
      </c>
      <c r="B32" s="70"/>
      <c r="C32" s="70"/>
      <c r="D32" s="66">
        <v>12</v>
      </c>
      <c r="E32" s="67"/>
      <c r="F32" s="68">
        <f>E32/$E$21*100</f>
        <v>0</v>
      </c>
      <c r="H32" s="72"/>
    </row>
    <row r="33" spans="1:8" s="58" customFormat="1" hidden="1" x14ac:dyDescent="0.25">
      <c r="A33" s="69" t="s">
        <v>32</v>
      </c>
      <c r="B33" s="70"/>
      <c r="C33" s="70"/>
      <c r="D33" s="66">
        <v>13</v>
      </c>
      <c r="E33" s="67"/>
      <c r="F33" s="68">
        <f>E33/$E$21*100</f>
        <v>0</v>
      </c>
      <c r="H33" s="72"/>
    </row>
    <row r="34" spans="1:8" s="58" customFormat="1" hidden="1" x14ac:dyDescent="0.25">
      <c r="A34" s="69" t="s">
        <v>33</v>
      </c>
      <c r="B34" s="70"/>
      <c r="C34" s="70"/>
      <c r="D34" s="66">
        <v>14</v>
      </c>
      <c r="E34" s="67"/>
      <c r="F34" s="68">
        <f>E34/$E$21*100</f>
        <v>0</v>
      </c>
    </row>
    <row r="35" spans="1:8" s="58" customFormat="1" hidden="1" x14ac:dyDescent="0.25">
      <c r="A35" s="64" t="s">
        <v>34</v>
      </c>
      <c r="B35" s="73"/>
      <c r="C35" s="73"/>
      <c r="D35" s="66">
        <v>15</v>
      </c>
      <c r="E35" s="74"/>
      <c r="F35" s="75">
        <f>E35/E21*100</f>
        <v>0</v>
      </c>
    </row>
    <row r="36" spans="1:8" s="58" customFormat="1" hidden="1" x14ac:dyDescent="0.25">
      <c r="A36" s="69" t="s">
        <v>35</v>
      </c>
      <c r="B36" s="73"/>
      <c r="C36" s="73"/>
      <c r="D36" s="66">
        <v>16</v>
      </c>
      <c r="E36" s="74"/>
      <c r="F36" s="75">
        <f>E36/E21*100</f>
        <v>0</v>
      </c>
    </row>
    <row r="37" spans="1:8" s="58" customFormat="1" x14ac:dyDescent="0.25">
      <c r="A37" s="64" t="s">
        <v>36</v>
      </c>
      <c r="B37" s="70"/>
      <c r="C37" s="70"/>
      <c r="D37" s="66">
        <v>17</v>
      </c>
      <c r="E37" s="67">
        <v>1346524</v>
      </c>
      <c r="F37" s="68">
        <f>E37/$E$21*100</f>
        <v>33.083168596094758</v>
      </c>
    </row>
    <row r="38" spans="1:8" s="58" customFormat="1" hidden="1" x14ac:dyDescent="0.25">
      <c r="A38" s="105" t="s">
        <v>37</v>
      </c>
      <c r="B38" s="83"/>
      <c r="C38" s="83"/>
      <c r="D38" s="106">
        <v>18</v>
      </c>
      <c r="E38" s="107"/>
      <c r="F38" s="111">
        <f t="shared" ref="F38:F43" si="0">E38/$E$21*100</f>
        <v>0</v>
      </c>
    </row>
    <row r="39" spans="1:8" s="58" customFormat="1" hidden="1" x14ac:dyDescent="0.25">
      <c r="A39" s="64" t="s">
        <v>38</v>
      </c>
      <c r="B39" s="73"/>
      <c r="C39" s="73"/>
      <c r="D39" s="66">
        <v>19</v>
      </c>
      <c r="E39" s="74"/>
      <c r="F39" s="68">
        <f t="shared" si="0"/>
        <v>0</v>
      </c>
    </row>
    <row r="40" spans="1:8" s="58" customFormat="1" hidden="1" x14ac:dyDescent="0.25">
      <c r="A40" s="69" t="s">
        <v>39</v>
      </c>
      <c r="B40" s="73"/>
      <c r="C40" s="73"/>
      <c r="D40" s="66">
        <v>20</v>
      </c>
      <c r="E40" s="74"/>
      <c r="F40" s="68">
        <f t="shared" si="0"/>
        <v>0</v>
      </c>
    </row>
    <row r="41" spans="1:8" s="58" customFormat="1" hidden="1" x14ac:dyDescent="0.25">
      <c r="A41" s="69" t="s">
        <v>40</v>
      </c>
      <c r="B41" s="73"/>
      <c r="C41" s="73"/>
      <c r="D41" s="66">
        <v>21</v>
      </c>
      <c r="E41" s="74"/>
      <c r="F41" s="68">
        <f t="shared" si="0"/>
        <v>0</v>
      </c>
    </row>
    <row r="42" spans="1:8" s="58" customFormat="1" hidden="1" x14ac:dyDescent="0.25">
      <c r="A42" s="64" t="s">
        <v>41</v>
      </c>
      <c r="B42" s="73"/>
      <c r="C42" s="73"/>
      <c r="D42" s="66">
        <v>22</v>
      </c>
      <c r="E42" s="74"/>
      <c r="F42" s="68">
        <f t="shared" si="0"/>
        <v>0</v>
      </c>
    </row>
    <row r="43" spans="1:8" s="58" customFormat="1" hidden="1" x14ac:dyDescent="0.25">
      <c r="A43" s="76" t="s">
        <v>42</v>
      </c>
      <c r="B43" s="73"/>
      <c r="C43" s="73"/>
      <c r="D43" s="66">
        <v>23</v>
      </c>
      <c r="E43" s="74"/>
      <c r="F43" s="68">
        <f t="shared" si="0"/>
        <v>0</v>
      </c>
    </row>
    <row r="44" spans="1:8" s="58" customFormat="1" ht="13.8" thickBot="1" x14ac:dyDescent="0.3">
      <c r="A44" s="77" t="s">
        <v>43</v>
      </c>
      <c r="B44" s="78"/>
      <c r="C44" s="78"/>
      <c r="D44" s="79">
        <v>24</v>
      </c>
      <c r="E44" s="80">
        <v>588</v>
      </c>
      <c r="F44" s="81">
        <f>E44/$E$21*100</f>
        <v>1.4446755597749255E-2</v>
      </c>
    </row>
    <row r="45" spans="1:8" s="87" customFormat="1" x14ac:dyDescent="0.25">
      <c r="A45" s="82"/>
      <c r="B45" s="83"/>
      <c r="C45" s="83"/>
      <c r="D45" s="84"/>
      <c r="E45" s="85"/>
      <c r="F45" s="86"/>
    </row>
    <row r="46" spans="1:8" x14ac:dyDescent="0.25">
      <c r="A46" s="82"/>
      <c r="B46" s="88"/>
      <c r="C46" s="88"/>
      <c r="D46" s="89"/>
      <c r="E46" s="90"/>
      <c r="F46" s="86"/>
    </row>
    <row r="47" spans="1:8" x14ac:dyDescent="0.25">
      <c r="A47" s="82"/>
      <c r="B47" s="88"/>
      <c r="C47" s="88"/>
      <c r="D47" s="89"/>
      <c r="E47" s="90"/>
      <c r="F47" s="86"/>
    </row>
    <row r="48" spans="1:8" ht="15.6" x14ac:dyDescent="0.25">
      <c r="A48" s="91" t="s">
        <v>44</v>
      </c>
      <c r="B48" s="92"/>
      <c r="C48" s="92"/>
      <c r="D48" s="92"/>
      <c r="E48" s="92"/>
      <c r="F48" s="92"/>
    </row>
    <row r="49" spans="1:7" ht="13.8" thickBot="1" x14ac:dyDescent="0.3">
      <c r="B49" s="93"/>
      <c r="C49" s="93"/>
      <c r="D49" s="84"/>
      <c r="E49" s="85"/>
      <c r="F49" s="94"/>
    </row>
    <row r="50" spans="1:7" x14ac:dyDescent="0.25">
      <c r="A50" s="122" t="s">
        <v>45</v>
      </c>
      <c r="B50" s="125" t="s">
        <v>16</v>
      </c>
      <c r="C50" s="128" t="s">
        <v>46</v>
      </c>
      <c r="D50" s="129"/>
      <c r="E50" s="128" t="s">
        <v>47</v>
      </c>
      <c r="F50" s="129"/>
    </row>
    <row r="51" spans="1:7" x14ac:dyDescent="0.25">
      <c r="A51" s="123"/>
      <c r="B51" s="126"/>
      <c r="C51" s="95" t="s">
        <v>48</v>
      </c>
      <c r="D51" s="96" t="s">
        <v>49</v>
      </c>
      <c r="E51" s="95" t="s">
        <v>48</v>
      </c>
      <c r="F51" s="96" t="s">
        <v>49</v>
      </c>
    </row>
    <row r="52" spans="1:7" ht="13.8" thickBot="1" x14ac:dyDescent="0.3">
      <c r="A52" s="124"/>
      <c r="B52" s="127"/>
      <c r="C52" s="130" t="s">
        <v>58</v>
      </c>
      <c r="D52" s="130"/>
      <c r="E52" s="130"/>
      <c r="F52" s="131"/>
    </row>
    <row r="53" spans="1:7" ht="13.8" thickBot="1" x14ac:dyDescent="0.3">
      <c r="A53" s="97" t="s">
        <v>5</v>
      </c>
      <c r="B53" s="98">
        <v>1</v>
      </c>
      <c r="C53" s="108">
        <v>0</v>
      </c>
      <c r="D53" s="109">
        <v>6949540</v>
      </c>
      <c r="E53" s="108">
        <v>0</v>
      </c>
      <c r="F53" s="110">
        <v>9602874</v>
      </c>
      <c r="G53" s="58"/>
    </row>
    <row r="54" spans="1:7" x14ac:dyDescent="0.25">
      <c r="A54" s="82"/>
      <c r="B54" s="93"/>
      <c r="C54" s="99"/>
      <c r="D54" s="99"/>
      <c r="E54" s="99"/>
      <c r="F54" s="99"/>
    </row>
    <row r="55" spans="1:7" x14ac:dyDescent="0.25">
      <c r="A55" s="82"/>
      <c r="B55" s="93"/>
      <c r="C55" s="93"/>
      <c r="D55" s="84"/>
      <c r="E55" s="85"/>
      <c r="F55" s="94"/>
    </row>
    <row r="56" spans="1:7" x14ac:dyDescent="0.25">
      <c r="A56" s="82"/>
      <c r="B56" s="93"/>
      <c r="C56" s="93"/>
      <c r="D56" s="100"/>
      <c r="E56" s="85"/>
      <c r="F56" s="94"/>
    </row>
    <row r="57" spans="1:7" x14ac:dyDescent="0.25">
      <c r="A57" s="82"/>
      <c r="B57" s="93"/>
      <c r="C57" s="93"/>
      <c r="D57" s="84"/>
      <c r="E57" s="85"/>
      <c r="F57" s="94"/>
    </row>
    <row r="58" spans="1:7" ht="52.8" x14ac:dyDescent="0.3">
      <c r="A58" s="101" t="s">
        <v>50</v>
      </c>
      <c r="B58" s="102"/>
      <c r="C58" s="102"/>
      <c r="D58" s="103"/>
      <c r="E58" s="103"/>
      <c r="F58" s="104"/>
    </row>
  </sheetData>
  <mergeCells count="7">
    <mergeCell ref="E12:F12"/>
    <mergeCell ref="A14:B14"/>
    <mergeCell ref="A50:A52"/>
    <mergeCell ref="B50:B52"/>
    <mergeCell ref="C50:D50"/>
    <mergeCell ref="E50:F50"/>
    <mergeCell ref="C52:F5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2018-02-08T09:18:54Z</dcterms:created>
  <dcterms:modified xsi:type="dcterms:W3CDTF">2023-09-14T12:53:07Z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2020-11-24T10:35:02Z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0b1c3c0c-ab82-4514-8a7e-0b0025e9d6cf</vt:lpwstr>
  </property>
  <property fmtid="{D5CDD505-2E9C-101B-9397-08002B2CF9AE}" pid="8" name="MSIP_Label_2a6524ed-fb1a-49fd-bafe-15c5e5ffd047_ContentBits">
    <vt:lpwstr>0</vt:lpwstr>
  </property>
</Properties>
</file>