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04D0A3A5-E262-4AC7-91DD-19E024475170}" xr6:coauthVersionLast="47" xr6:coauthVersionMax="47" xr10:uidLastSave="{00000000-0000-0000-0000-000000000000}"/>
  <bookViews>
    <workbookView xWindow="-108" yWindow="-108" windowWidth="23256" windowHeight="12576" tabRatio="833" firstSheet="2" activeTab="7" xr2:uid="{00000000-000D-0000-FFFF-FFFF00000000}"/>
  </bookViews>
  <sheets>
    <sheet name="leden 2023" sheetId="60" r:id="rId1"/>
    <sheet name="únor 2023" sheetId="61" r:id="rId2"/>
    <sheet name="březen 2023" sheetId="62" r:id="rId3"/>
    <sheet name="duben 2023" sheetId="63" r:id="rId4"/>
    <sheet name="květen 2023" sheetId="64" r:id="rId5"/>
    <sheet name="červen 2023" sheetId="65" r:id="rId6"/>
    <sheet name="červenec 2023" sheetId="66" r:id="rId7"/>
    <sheet name="srpen 2023" sheetId="68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68" l="1"/>
  <c r="E27" i="68"/>
  <c r="E24" i="68"/>
  <c r="E21" i="68"/>
  <c r="D46" i="66"/>
  <c r="E27" i="66"/>
  <c r="E24" i="66"/>
  <c r="E21" i="66"/>
  <c r="D46" i="65"/>
  <c r="E27" i="65"/>
  <c r="E24" i="65"/>
  <c r="E21" i="65"/>
  <c r="D46" i="64"/>
  <c r="E27" i="64"/>
  <c r="E24" i="64"/>
  <c r="E21" i="64"/>
  <c r="D46" i="63"/>
  <c r="E27" i="63"/>
  <c r="E24" i="63"/>
  <c r="E21" i="63"/>
  <c r="D46" i="62"/>
  <c r="E27" i="62"/>
  <c r="E24" i="62"/>
  <c r="E21" i="62"/>
  <c r="D46" i="61"/>
  <c r="E27" i="61"/>
  <c r="E24" i="61"/>
  <c r="E21" i="61"/>
  <c r="D46" i="60"/>
  <c r="E27" i="60"/>
  <c r="E24" i="60"/>
  <c r="E21" i="60"/>
  <c r="E20" i="68" l="1"/>
  <c r="F32" i="68" s="1"/>
  <c r="E20" i="66"/>
  <c r="F26" i="66" s="1"/>
  <c r="E20" i="65"/>
  <c r="F25" i="65" s="1"/>
  <c r="E20" i="64"/>
  <c r="F26" i="64" s="1"/>
  <c r="E20" i="63"/>
  <c r="F25" i="63" s="1"/>
  <c r="E20" i="62"/>
  <c r="F26" i="62" s="1"/>
  <c r="E20" i="61"/>
  <c r="F26" i="61" s="1"/>
  <c r="E20" i="60"/>
  <c r="F31" i="60" s="1"/>
  <c r="F22" i="68" l="1"/>
  <c r="F29" i="68"/>
  <c r="F30" i="68"/>
  <c r="F28" i="68"/>
  <c r="F26" i="68"/>
  <c r="F23" i="68"/>
  <c r="F21" i="68" s="1"/>
  <c r="F31" i="68"/>
  <c r="F25" i="68"/>
  <c r="F24" i="68" s="1"/>
  <c r="F25" i="66"/>
  <c r="F24" i="66" s="1"/>
  <c r="F32" i="66"/>
  <c r="F22" i="66"/>
  <c r="F23" i="66"/>
  <c r="F28" i="66"/>
  <c r="F29" i="66"/>
  <c r="F30" i="66"/>
  <c r="F31" i="66"/>
  <c r="F28" i="65"/>
  <c r="F32" i="65"/>
  <c r="F26" i="65"/>
  <c r="F24" i="65" s="1"/>
  <c r="F23" i="65"/>
  <c r="F22" i="65"/>
  <c r="F30" i="65"/>
  <c r="F29" i="65"/>
  <c r="F31" i="65"/>
  <c r="F28" i="64"/>
  <c r="F23" i="64"/>
  <c r="F30" i="64"/>
  <c r="F32" i="64"/>
  <c r="F29" i="64"/>
  <c r="F31" i="64"/>
  <c r="F22" i="64"/>
  <c r="F25" i="64"/>
  <c r="F24" i="64" s="1"/>
  <c r="F32" i="63"/>
  <c r="F26" i="63"/>
  <c r="F24" i="63" s="1"/>
  <c r="F29" i="63"/>
  <c r="F30" i="63"/>
  <c r="F28" i="63"/>
  <c r="F23" i="63"/>
  <c r="F31" i="63"/>
  <c r="F22" i="63"/>
  <c r="F22" i="62"/>
  <c r="F30" i="62"/>
  <c r="F27" i="62" s="1"/>
  <c r="F32" i="62"/>
  <c r="F28" i="62"/>
  <c r="F29" i="62"/>
  <c r="F31" i="62"/>
  <c r="F25" i="62"/>
  <c r="F24" i="62" s="1"/>
  <c r="F23" i="62"/>
  <c r="F29" i="61"/>
  <c r="F22" i="61"/>
  <c r="F31" i="61"/>
  <c r="F23" i="61"/>
  <c r="F25" i="61"/>
  <c r="F24" i="61" s="1"/>
  <c r="F32" i="61"/>
  <c r="F30" i="61"/>
  <c r="F28" i="61"/>
  <c r="F27" i="61"/>
  <c r="F29" i="60"/>
  <c r="F22" i="60"/>
  <c r="F28" i="60"/>
  <c r="F32" i="60"/>
  <c r="F26" i="60"/>
  <c r="F25" i="60"/>
  <c r="F30" i="60"/>
  <c r="F23" i="60"/>
  <c r="F27" i="68" l="1"/>
  <c r="F20" i="68" s="1"/>
  <c r="F21" i="66"/>
  <c r="F27" i="66"/>
  <c r="F20" i="66" s="1"/>
  <c r="F27" i="65"/>
  <c r="F21" i="65"/>
  <c r="F21" i="64"/>
  <c r="F27" i="64"/>
  <c r="F27" i="63"/>
  <c r="F21" i="63"/>
  <c r="F21" i="62"/>
  <c r="F20" i="62"/>
  <c r="F21" i="61"/>
  <c r="F20" i="61" s="1"/>
  <c r="F21" i="60"/>
  <c r="F24" i="60"/>
  <c r="F27" i="60"/>
  <c r="F20" i="65" l="1"/>
  <c r="F20" i="64"/>
  <c r="F20" i="63"/>
  <c r="F20" i="60"/>
</calcChain>
</file>

<file path=xl/sharedStrings.xml><?xml version="1.0" encoding="utf-8"?>
<sst xmlns="http://schemas.openxmlformats.org/spreadsheetml/2006/main" count="408" uniqueCount="51">
  <si>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</si>
  <si>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</si>
  <si>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</si>
  <si>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Raiffeisen fond amerických akcií</t>
  </si>
  <si>
    <t>Forma fondu</t>
  </si>
  <si>
    <t>otevřený podílový fond</t>
  </si>
  <si>
    <t>Měna</t>
  </si>
  <si>
    <t>CZK</t>
  </si>
  <si>
    <t>Typ fondu</t>
  </si>
  <si>
    <t>standardní</t>
  </si>
  <si>
    <t>Jmenovitá hodnota PL, Kč</t>
  </si>
  <si>
    <t>-</t>
  </si>
  <si>
    <t>Měsíční informace fondu kolektivního investování dle § 239 odst. 1 písm. c)</t>
  </si>
  <si>
    <t>A  K  T  I  V  A</t>
  </si>
  <si>
    <t>ř.</t>
  </si>
  <si>
    <t>Hodnota
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</si>
  <si>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</si>
  <si>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</si>
  <si>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</si>
  <si>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</si>
  <si>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</si>
  <si>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</si>
  <si>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</si>
  <si>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</si>
  <si>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</si>
  <si>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</si>
  <si>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</si>
  <si>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</si>
  <si>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</si>
  <si>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</si>
  <si>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 Ostatní aktiva</t>
  </si>
  <si>
    <t xml:space="preserve">Měsíční informace fondu kolektivního investování dle § 239 odst. 1 písm b) </t>
  </si>
  <si>
    <t>ISIN třídy</t>
  </si>
  <si>
    <t>Počet podílových listů (ks)</t>
  </si>
  <si>
    <t>Hodnota podílových listů (Kč)</t>
  </si>
  <si>
    <t>vydané PL</t>
  </si>
  <si>
    <t>odkoupené PL</t>
  </si>
  <si>
    <t>CZ0008475175</t>
  </si>
  <si>
    <t xml:space="preserve">Měsíční informace fondu kolektivního investování dle § 239 odst. 1 písm a) </t>
  </si>
  <si>
    <t xml:space="preserve">Aktuální hodnota fondového kapitálu </t>
  </si>
  <si>
    <t>v Kč k datu</t>
  </si>
  <si>
    <t>Raiffeisen investiční společnost a.s.
Praha 4, Hvězdova 1716/2b, PSČ 140 78, IČ: 29146739
zapsaná v obchodním rejstříku vedeném Městským soudem v Praze, oddíl B, vložka 18837
http://www.rfis.cz</t>
  </si>
  <si>
    <t>ISIN</t>
  </si>
  <si>
    <t>za období 1.1. - 31.1.2023</t>
  </si>
  <si>
    <t>za období 1.2. - 28.2.2023</t>
  </si>
  <si>
    <t>za období 1.3. - 31.3.2023</t>
  </si>
  <si>
    <t>za období 1.4. - 30.4.2023</t>
  </si>
  <si>
    <t>za období 1.5. - 31.5.2023</t>
  </si>
  <si>
    <t>za období 1.6. - 30.6.2023</t>
  </si>
  <si>
    <t>za období 1.7. - 31.7.2023</t>
  </si>
  <si>
    <t>za období 1.8.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</si>
</sst>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color rgb="FF000000"/>
      <name val="Arial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24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0" fontId="1" fillId="0" borderId="0" xfId="1" applyBorder="1"/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top"/>
    </xf>
    <xf numFmtId="0" fontId="1" fillId="0" borderId="0" xfId="1" applyFont="1" applyFill="1" applyBorder="1" applyProtection="1"/>
    <xf numFmtId="0" fontId="9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3" fillId="0" borderId="6" xfId="1" applyFont="1" applyFill="1" applyBorder="1" applyAlignment="1" applyProtection="1">
      <alignment horizontal="centerContinuous"/>
    </xf>
    <xf numFmtId="0" fontId="14" fillId="0" borderId="7" xfId="1" applyFont="1" applyFill="1" applyBorder="1" applyAlignment="1" applyProtection="1">
      <alignment horizontal="centerContinuous" vertical="center" wrapText="1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4" fillId="0" borderId="8" xfId="1" applyFont="1" applyFill="1" applyBorder="1" applyAlignment="1" applyProtection="1">
      <alignment horizont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6" fillId="0" borderId="12" xfId="1" applyFont="1" applyFill="1" applyBorder="1" applyAlignment="1" applyProtection="1">
      <alignment horizontal="centerContinuous" vertical="center" wrapText="1"/>
    </xf>
    <xf numFmtId="0" fontId="17" fillId="0" borderId="13" xfId="1" applyFont="1" applyFill="1" applyBorder="1" applyAlignment="1" applyProtection="1">
      <alignment horizontal="center" vertical="top" wrapText="1"/>
    </xf>
    <xf numFmtId="0" fontId="14" fillId="0" borderId="11" xfId="1" applyFont="1" applyFill="1" applyBorder="1" applyAlignment="1" applyProtection="1">
      <alignment horizontal="right" vertical="center" wrapText="1"/>
    </xf>
    <xf numFmtId="14" fontId="14" fillId="0" borderId="14" xfId="1" applyNumberFormat="1" applyFont="1" applyFill="1" applyBorder="1" applyAlignment="1" applyProtection="1">
      <alignment horizontal="left" vertical="center" wrapText="1"/>
    </xf>
    <xf numFmtId="0" fontId="1" fillId="0" borderId="0" xfId="1" applyFill="1"/>
    <xf numFmtId="0" fontId="14" fillId="0" borderId="15" xfId="1" applyFont="1" applyFill="1" applyBorder="1" applyAlignment="1">
      <alignment horizontal="left" vertical="center" wrapText="1" indent="1"/>
    </xf>
    <xf numFmtId="0" fontId="18" fillId="0" borderId="16" xfId="1" applyFont="1" applyFill="1" applyBorder="1" applyAlignment="1">
      <alignment vertical="center" wrapText="1"/>
    </xf>
    <xf numFmtId="0" fontId="17" fillId="0" borderId="17" xfId="1" applyFont="1" applyFill="1" applyBorder="1" applyAlignment="1" applyProtection="1">
      <alignment horizontal="center" vertical="center" wrapText="1"/>
    </xf>
    <xf numFmtId="3" fontId="4" fillId="0" borderId="18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1"/>
    </xf>
    <xf numFmtId="0" fontId="18" fillId="0" borderId="20" xfId="1" applyFont="1" applyFill="1" applyBorder="1" applyAlignment="1">
      <alignment vertical="center" wrapText="1"/>
    </xf>
    <xf numFmtId="0" fontId="17" fillId="0" borderId="21" xfId="1" applyFont="1" applyFill="1" applyBorder="1" applyAlignment="1" applyProtection="1">
      <alignment horizontal="center" vertical="center" wrapText="1"/>
    </xf>
    <xf numFmtId="3" fontId="4" fillId="0" borderId="2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2"/>
    </xf>
    <xf numFmtId="0" fontId="1" fillId="0" borderId="20" xfId="1" applyFont="1" applyBorder="1" applyAlignment="1">
      <alignment vertical="center"/>
    </xf>
    <xf numFmtId="3" fontId="1" fillId="0" borderId="0" xfId="1" applyNumberFormat="1"/>
    <xf numFmtId="0" fontId="1" fillId="0" borderId="24" xfId="1" applyFont="1" applyFill="1" applyBorder="1" applyAlignment="1">
      <alignment horizontal="left" vertical="center" indent="1"/>
    </xf>
    <xf numFmtId="0" fontId="1" fillId="0" borderId="25" xfId="1" applyFont="1" applyBorder="1" applyAlignment="1">
      <alignment vertical="center"/>
    </xf>
    <xf numFmtId="0" fontId="17" fillId="0" borderId="26" xfId="1" applyFont="1" applyFill="1" applyBorder="1" applyAlignment="1" applyProtection="1">
      <alignment horizontal="center" vertical="center" wrapText="1"/>
    </xf>
    <xf numFmtId="3" fontId="4" fillId="0" borderId="27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8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29" xfId="1" applyFont="1" applyFill="1" applyBorder="1" applyAlignment="1">
      <alignment horizontal="left" vertical="center" indent="1"/>
    </xf>
    <xf numFmtId="0" fontId="1" fillId="0" borderId="30" xfId="1" applyFont="1" applyBorder="1" applyAlignment="1">
      <alignment vertical="center"/>
    </xf>
    <xf numFmtId="0" fontId="17" fillId="0" borderId="31" xfId="1" applyFont="1" applyFill="1" applyBorder="1" applyAlignment="1" applyProtection="1">
      <alignment horizontal="center" vertical="center" wrapText="1"/>
    </xf>
    <xf numFmtId="3" fontId="4" fillId="0" borderId="3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3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19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9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0" xfId="1" applyNumberFormat="1" applyFont="1" applyFill="1" applyBorder="1" applyAlignment="1" applyProtection="1">
      <alignment horizontal="right" vertical="center" indent="1"/>
    </xf>
    <xf numFmtId="3" fontId="20" fillId="0" borderId="36" xfId="1" applyNumberFormat="1" applyFont="1" applyFill="1" applyBorder="1" applyAlignment="1" applyProtection="1">
      <alignment horizontal="center" vertical="center" shrinkToFit="1"/>
      <protection locked="0"/>
    </xf>
    <xf numFmtId="3" fontId="20" fillId="0" borderId="23" xfId="1" applyNumberFormat="1" applyFont="1" applyFill="1" applyBorder="1" applyAlignment="1" applyProtection="1">
      <alignment horizontal="center" vertical="center"/>
    </xf>
    <xf numFmtId="0" fontId="1" fillId="0" borderId="38" xfId="1" applyFont="1" applyFill="1" applyBorder="1" applyAlignment="1">
      <alignment horizontal="left" vertical="center" indent="1"/>
    </xf>
    <xf numFmtId="0" fontId="17" fillId="0" borderId="1" xfId="1" applyFont="1" applyFill="1" applyBorder="1" applyAlignment="1" applyProtection="1">
      <alignment horizontal="center" vertical="center" wrapText="1"/>
    </xf>
    <xf numFmtId="3" fontId="1" fillId="0" borderId="39" xfId="1" applyNumberFormat="1" applyBorder="1" applyAlignment="1">
      <alignment horizontal="right" indent="1"/>
    </xf>
    <xf numFmtId="3" fontId="1" fillId="0" borderId="2" xfId="1" applyNumberFormat="1" applyBorder="1" applyAlignment="1">
      <alignment horizontal="right" indent="1"/>
    </xf>
    <xf numFmtId="3" fontId="1" fillId="0" borderId="3" xfId="1" applyNumberFormat="1" applyBorder="1" applyAlignment="1">
      <alignment horizontal="right" indent="1"/>
    </xf>
    <xf numFmtId="4" fontId="9" fillId="0" borderId="0" xfId="1" applyNumberFormat="1" applyFont="1" applyFill="1" applyBorder="1" applyAlignment="1" applyProtection="1">
      <alignment vertical="center" wrapText="1"/>
    </xf>
    <xf numFmtId="0" fontId="21" fillId="0" borderId="0" xfId="1" applyFont="1"/>
    <xf numFmtId="0" fontId="20" fillId="0" borderId="0" xfId="1" applyFont="1" applyFill="1" applyBorder="1" applyAlignment="1">
      <alignment vertical="center"/>
    </xf>
    <xf numFmtId="0" fontId="20" fillId="0" borderId="11" xfId="1" applyFont="1" applyFill="1" applyBorder="1" applyAlignment="1">
      <alignment horizontal="right" vertical="center"/>
    </xf>
    <xf numFmtId="14" fontId="20" fillId="0" borderId="14" xfId="1" applyNumberFormat="1" applyFont="1" applyFill="1" applyBorder="1" applyAlignment="1">
      <alignment horizontal="left" vertical="center"/>
    </xf>
    <xf numFmtId="0" fontId="1" fillId="0" borderId="0" xfId="1" applyBorder="1" applyAlignment="1"/>
    <xf numFmtId="0" fontId="20" fillId="2" borderId="0" xfId="2" applyFont="1" applyFill="1" applyAlignment="1">
      <alignment horizontal="centerContinuous" vertical="center" wrapText="1"/>
    </xf>
    <xf numFmtId="0" fontId="22" fillId="2" borderId="0" xfId="1" applyFont="1" applyFill="1" applyAlignment="1">
      <alignment horizontal="centerContinuous" vertical="center" wrapText="1"/>
    </xf>
    <xf numFmtId="0" fontId="19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6" fillId="0" borderId="4" xfId="1" applyFont="1" applyFill="1" applyBorder="1" applyAlignment="1" applyProtection="1">
      <alignment horizontal="center"/>
      <protection hidden="1"/>
    </xf>
    <xf numFmtId="3" fontId="9" fillId="0" borderId="42" xfId="1" applyNumberFormat="1" applyFont="1" applyFill="1" applyBorder="1" applyAlignment="1" applyProtection="1">
      <alignment vertical="center" wrapText="1"/>
    </xf>
    <xf numFmtId="3" fontId="9" fillId="0" borderId="3" xfId="1" applyNumberFormat="1" applyFont="1" applyFill="1" applyBorder="1" applyAlignment="1" applyProtection="1">
      <alignment vertical="center" wrapText="1"/>
    </xf>
    <xf numFmtId="3" fontId="1" fillId="0" borderId="15" xfId="1" applyNumberFormat="1" applyBorder="1" applyAlignment="1">
      <alignment horizontal="right" indent="5"/>
    </xf>
    <xf numFmtId="3" fontId="1" fillId="0" borderId="41" xfId="1" applyNumberFormat="1" applyBorder="1" applyAlignment="1">
      <alignment horizontal="right" indent="5"/>
    </xf>
    <xf numFmtId="0" fontId="20" fillId="0" borderId="8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distributed"/>
    </xf>
    <xf numFmtId="0" fontId="20" fillId="0" borderId="35" xfId="1" applyFont="1" applyFill="1" applyBorder="1" applyAlignment="1">
      <alignment horizontal="center" vertical="distributed"/>
    </xf>
    <xf numFmtId="0" fontId="20" fillId="0" borderId="13" xfId="1" applyFont="1" applyFill="1" applyBorder="1" applyAlignment="1">
      <alignment horizontal="center" vertical="distributed"/>
    </xf>
    <xf numFmtId="3" fontId="20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20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1" applyFont="1" applyFill="1" applyBorder="1" applyAlignment="1">
      <alignment horizontal="center"/>
    </xf>
    <xf numFmtId="0" fontId="20" fillId="0" borderId="37" xfId="1" applyFont="1" applyFill="1" applyBorder="1" applyAlignment="1">
      <alignment horizontal="center"/>
    </xf>
    <xf numFmtId="0" fontId="20" fillId="0" borderId="17" xfId="1" applyFont="1" applyFill="1" applyBorder="1" applyAlignment="1">
      <alignment horizontal="center" vertical="center"/>
    </xf>
    <xf numFmtId="0" fontId="20" fillId="0" borderId="31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distributed"/>
    </xf>
    <xf numFmtId="0" fontId="7" fillId="0" borderId="6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distributed"/>
    </xf>
  </cellXfs>
  <cellStyles count="3">
    <cellStyle name="Normal" xfId="0" builtinId="0"/>
    <cellStyle name="Normal 2" xfId="1" xr:uid="{00000000-0005-0000-0000-000001000000}"/>
    <cellStyle name="normální_Denni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82FDAC-0AF8-4CC9-9887-60238A7D5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335C41-AE29-42E9-BAF6-10AFDB5D7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3EE55A-E6B1-4FBF-83D9-EE22B2A50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E1163D-2012-4154-AA4A-3FA0847B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BDB84-0AEA-4D1C-9B31-8B340AD0C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5FE6F7-FB54-461D-A9A0-F50ADD71B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EA307E-02DB-49DD-A414-F46BEF708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F07D93-6486-499C-86A7-D5C3FA043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1334-6FEB-4A96-85F8-A599A29ACACD}">
  <sheetPr>
    <pageSetUpPr fitToPage="1"/>
  </sheetPr>
  <dimension ref="A1:H49"/>
  <sheetViews>
    <sheetView workbookViewId="0">
      <selection activeCell="D10" sqref="D10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44957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1284794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74083</v>
      </c>
      <c r="F21" s="61">
        <f>+F22+F23</f>
        <v>5.7661383848305645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74083</v>
      </c>
      <c r="F22" s="61">
        <f>E22/E20*100</f>
        <v>5.7661383848305645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1157862</v>
      </c>
      <c r="F27" s="61">
        <f>+F28+F29+F30</f>
        <v>90.120439541280547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1157862</v>
      </c>
      <c r="F29" s="61">
        <f>E29/$E$20*100</f>
        <v>90.120439541280547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52849</v>
      </c>
      <c r="F32" s="74">
        <f>E32/$E$20*100</f>
        <v>4.1134220738888878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8" t="s">
        <v>32</v>
      </c>
      <c r="B37" s="111" t="s">
        <v>14</v>
      </c>
      <c r="C37" s="114" t="s">
        <v>33</v>
      </c>
      <c r="D37" s="115"/>
      <c r="E37" s="114" t="s">
        <v>34</v>
      </c>
      <c r="F37" s="115"/>
    </row>
    <row r="38" spans="1:6" x14ac:dyDescent="0.25">
      <c r="A38" s="109"/>
      <c r="B38" s="112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10"/>
      <c r="B39" s="113"/>
      <c r="C39" s="116" t="s">
        <v>43</v>
      </c>
      <c r="D39" s="116"/>
      <c r="E39" s="116"/>
      <c r="F39" s="117"/>
    </row>
    <row r="40" spans="1:6" ht="13.8" thickBot="1" x14ac:dyDescent="0.3">
      <c r="A40" s="88" t="s">
        <v>37</v>
      </c>
      <c r="B40" s="89">
        <v>1</v>
      </c>
      <c r="C40" s="90">
        <v>24378599</v>
      </c>
      <c r="D40" s="91">
        <v>4726906</v>
      </c>
      <c r="E40" s="90">
        <v>38968534</v>
      </c>
      <c r="F40" s="92">
        <v>7515435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8" t="s">
        <v>32</v>
      </c>
      <c r="B45" s="120" t="s">
        <v>14</v>
      </c>
      <c r="C45" s="121" t="s">
        <v>39</v>
      </c>
      <c r="D45" s="122"/>
      <c r="E45" s="95"/>
    </row>
    <row r="46" spans="1:6" ht="13.8" thickBot="1" x14ac:dyDescent="0.3">
      <c r="A46" s="119"/>
      <c r="B46" s="113"/>
      <c r="C46" s="96" t="s">
        <v>40</v>
      </c>
      <c r="D46" s="97">
        <f>F19</f>
        <v>44957</v>
      </c>
      <c r="E46" s="29"/>
    </row>
    <row r="47" spans="1:6" ht="13.8" thickBot="1" x14ac:dyDescent="0.3">
      <c r="A47" s="88" t="s">
        <v>37</v>
      </c>
      <c r="B47" s="54">
        <v>1</v>
      </c>
      <c r="C47" s="106">
        <v>1238064706</v>
      </c>
      <c r="D47" s="107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8DD71-5EA8-4774-8F18-F34AD541F745}">
  <sheetPr>
    <pageSetUpPr fitToPage="1"/>
  </sheetPr>
  <dimension ref="A1:H49"/>
  <sheetViews>
    <sheetView workbookViewId="0">
      <selection activeCell="G12" sqref="G12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44985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1332314</v>
      </c>
      <c r="F20" s="56">
        <f>+F21+F24+F27+F32</f>
        <v>99.999999999999986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81218</v>
      </c>
      <c r="F21" s="61">
        <f>+F22+F23</f>
        <v>6.096010399950762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81218</v>
      </c>
      <c r="F22" s="61">
        <f>E22/E20*100</f>
        <v>6.096010399950762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1179358</v>
      </c>
      <c r="F27" s="61">
        <f>+F28+F29+F30</f>
        <v>88.51952317546764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1179358</v>
      </c>
      <c r="F29" s="61">
        <f>E29/$E$20*100</f>
        <v>88.51952317546764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71738</v>
      </c>
      <c r="F32" s="74">
        <f>E32/$E$20*100</f>
        <v>5.3844664245815927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8" t="s">
        <v>32</v>
      </c>
      <c r="B37" s="111" t="s">
        <v>14</v>
      </c>
      <c r="C37" s="114" t="s">
        <v>33</v>
      </c>
      <c r="D37" s="115"/>
      <c r="E37" s="114" t="s">
        <v>34</v>
      </c>
      <c r="F37" s="115"/>
    </row>
    <row r="38" spans="1:6" x14ac:dyDescent="0.25">
      <c r="A38" s="109"/>
      <c r="B38" s="112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10"/>
      <c r="B39" s="113"/>
      <c r="C39" s="116" t="s">
        <v>44</v>
      </c>
      <c r="D39" s="116"/>
      <c r="E39" s="116"/>
      <c r="F39" s="117"/>
    </row>
    <row r="40" spans="1:6" ht="13.8" thickBot="1" x14ac:dyDescent="0.3">
      <c r="A40" s="88" t="s">
        <v>37</v>
      </c>
      <c r="B40" s="89">
        <v>1</v>
      </c>
      <c r="C40" s="90">
        <v>20404448</v>
      </c>
      <c r="D40" s="91">
        <v>7087635</v>
      </c>
      <c r="E40" s="90">
        <v>33306492</v>
      </c>
      <c r="F40" s="92">
        <v>11590028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8" t="s">
        <v>32</v>
      </c>
      <c r="B45" s="120" t="s">
        <v>14</v>
      </c>
      <c r="C45" s="121" t="s">
        <v>39</v>
      </c>
      <c r="D45" s="122"/>
      <c r="E45" s="95"/>
    </row>
    <row r="46" spans="1:6" ht="13.8" thickBot="1" x14ac:dyDescent="0.3">
      <c r="A46" s="119"/>
      <c r="B46" s="113"/>
      <c r="C46" s="96" t="s">
        <v>40</v>
      </c>
      <c r="D46" s="97">
        <f>F19</f>
        <v>44985</v>
      </c>
      <c r="E46" s="29"/>
    </row>
    <row r="47" spans="1:6" ht="13.8" thickBot="1" x14ac:dyDescent="0.3">
      <c r="A47" s="88" t="s">
        <v>37</v>
      </c>
      <c r="B47" s="54">
        <v>1</v>
      </c>
      <c r="C47" s="106">
        <v>1273173033</v>
      </c>
      <c r="D47" s="107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83BA-D302-435B-A336-716A1369872B}">
  <sheetPr>
    <pageSetUpPr fitToPage="1"/>
  </sheetPr>
  <dimension ref="A1:H49"/>
  <sheetViews>
    <sheetView topLeftCell="A32" workbookViewId="0">
      <selection activeCell="G11" sqref="G11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45016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1351653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110271</v>
      </c>
      <c r="F21" s="61">
        <f>+F22+F23</f>
        <v>8.1582329192477658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110271</v>
      </c>
      <c r="F22" s="61">
        <f>E22/E20*100</f>
        <v>8.1582329192477658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1163927</v>
      </c>
      <c r="F27" s="61">
        <f>+F28+F29+F30</f>
        <v>86.111376218600483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1163927</v>
      </c>
      <c r="F29" s="61">
        <f>E29/$E$20*100</f>
        <v>86.111376218600483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77455</v>
      </c>
      <c r="F32" s="74">
        <f>E32/$E$20*100</f>
        <v>5.7303908621517508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8" t="s">
        <v>32</v>
      </c>
      <c r="B37" s="111" t="s">
        <v>14</v>
      </c>
      <c r="C37" s="114" t="s">
        <v>33</v>
      </c>
      <c r="D37" s="115"/>
      <c r="E37" s="114" t="s">
        <v>34</v>
      </c>
      <c r="F37" s="115"/>
    </row>
    <row r="38" spans="1:6" x14ac:dyDescent="0.25">
      <c r="A38" s="109"/>
      <c r="B38" s="112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10"/>
      <c r="B39" s="113"/>
      <c r="C39" s="116" t="s">
        <v>45</v>
      </c>
      <c r="D39" s="116"/>
      <c r="E39" s="116"/>
      <c r="F39" s="117"/>
    </row>
    <row r="40" spans="1:6" ht="13.8" thickBot="1" x14ac:dyDescent="0.3">
      <c r="A40" s="88" t="s">
        <v>37</v>
      </c>
      <c r="B40" s="89">
        <v>1</v>
      </c>
      <c r="C40" s="90">
        <v>23011517</v>
      </c>
      <c r="D40" s="91">
        <v>8232002</v>
      </c>
      <c r="E40" s="90">
        <v>36884414</v>
      </c>
      <c r="F40" s="92">
        <v>13113825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8" t="s">
        <v>32</v>
      </c>
      <c r="B45" s="120" t="s">
        <v>14</v>
      </c>
      <c r="C45" s="121" t="s">
        <v>39</v>
      </c>
      <c r="D45" s="122"/>
      <c r="E45" s="95"/>
    </row>
    <row r="46" spans="1:6" ht="13.8" thickBot="1" x14ac:dyDescent="0.3">
      <c r="A46" s="119"/>
      <c r="B46" s="113"/>
      <c r="C46" s="96" t="s">
        <v>40</v>
      </c>
      <c r="D46" s="97">
        <f>F19</f>
        <v>45016</v>
      </c>
      <c r="E46" s="29"/>
    </row>
    <row r="47" spans="1:6" ht="13.8" thickBot="1" x14ac:dyDescent="0.3">
      <c r="A47" s="88" t="s">
        <v>37</v>
      </c>
      <c r="B47" s="54">
        <v>1</v>
      </c>
      <c r="C47" s="106">
        <v>1284575729</v>
      </c>
      <c r="D47" s="107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B4C5-CE67-4FFC-B5A0-A06B297E2B49}">
  <sheetPr>
    <pageSetUpPr fitToPage="1"/>
  </sheetPr>
  <dimension ref="A1:H49"/>
  <sheetViews>
    <sheetView topLeftCell="A35" workbookViewId="0">
      <selection activeCell="F44" sqref="F44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45046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1364484</v>
      </c>
      <c r="F20" s="56">
        <f>+F21+F24+F27+F32</f>
        <v>100.00000000000001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104454</v>
      </c>
      <c r="F21" s="61">
        <f>+F22+F23</f>
        <v>7.6552015267309841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104454</v>
      </c>
      <c r="F22" s="61">
        <f>E22/E20*100</f>
        <v>7.6552015267309841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1182592</v>
      </c>
      <c r="F27" s="61">
        <f>+F28+F29+F30</f>
        <v>86.669539547550585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1182592</v>
      </c>
      <c r="F29" s="61">
        <f>E29/$E$20*100</f>
        <v>86.669539547550585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77438</v>
      </c>
      <c r="F32" s="74">
        <f>E32/$E$20*100</f>
        <v>5.67525892571844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8" t="s">
        <v>32</v>
      </c>
      <c r="B37" s="111" t="s">
        <v>14</v>
      </c>
      <c r="C37" s="114" t="s">
        <v>33</v>
      </c>
      <c r="D37" s="115"/>
      <c r="E37" s="114" t="s">
        <v>34</v>
      </c>
      <c r="F37" s="115"/>
    </row>
    <row r="38" spans="1:6" x14ac:dyDescent="0.25">
      <c r="A38" s="109"/>
      <c r="B38" s="112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9"/>
      <c r="B39" s="123"/>
      <c r="C39" s="116" t="s">
        <v>46</v>
      </c>
      <c r="D39" s="116"/>
      <c r="E39" s="116"/>
      <c r="F39" s="117"/>
    </row>
    <row r="40" spans="1:6" ht="13.8" thickBot="1" x14ac:dyDescent="0.3">
      <c r="A40" s="88" t="s">
        <v>37</v>
      </c>
      <c r="B40" s="89">
        <v>1</v>
      </c>
      <c r="C40" s="90">
        <v>14734959</v>
      </c>
      <c r="D40" s="91">
        <v>9643221</v>
      </c>
      <c r="E40" s="104">
        <v>23745770</v>
      </c>
      <c r="F40" s="105">
        <v>15528853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8" t="s">
        <v>32</v>
      </c>
      <c r="B45" s="120" t="s">
        <v>14</v>
      </c>
      <c r="C45" s="121" t="s">
        <v>39</v>
      </c>
      <c r="D45" s="122"/>
      <c r="E45" s="95"/>
    </row>
    <row r="46" spans="1:6" ht="13.8" thickBot="1" x14ac:dyDescent="0.3">
      <c r="A46" s="119"/>
      <c r="B46" s="113"/>
      <c r="C46" s="96" t="s">
        <v>40</v>
      </c>
      <c r="D46" s="97">
        <f>F19</f>
        <v>45046</v>
      </c>
      <c r="E46" s="29"/>
    </row>
    <row r="47" spans="1:6" ht="13.8" thickBot="1" x14ac:dyDescent="0.3">
      <c r="A47" s="88" t="s">
        <v>37</v>
      </c>
      <c r="B47" s="54">
        <v>1</v>
      </c>
      <c r="C47" s="106">
        <v>1288689798</v>
      </c>
      <c r="D47" s="107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2327-FAE0-44D0-A43C-5C75B30D915F}">
  <sheetPr>
    <pageSetUpPr fitToPage="1"/>
  </sheetPr>
  <dimension ref="A1:H49"/>
  <sheetViews>
    <sheetView workbookViewId="0">
      <selection activeCell="H9" sqref="H9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45077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1418354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110703</v>
      </c>
      <c r="F21" s="61">
        <f>+F22+F23</f>
        <v>7.8050331581537469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110703</v>
      </c>
      <c r="F22" s="61">
        <f>E22/E20*100</f>
        <v>7.8050331581537469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1245296</v>
      </c>
      <c r="F27" s="61">
        <f>+F28+F29+F30</f>
        <v>87.798673673850118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1245296</v>
      </c>
      <c r="F29" s="61">
        <f>E29/$E$20*100</f>
        <v>87.798673673850118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62355</v>
      </c>
      <c r="F32" s="74">
        <f>E32/$E$20*100</f>
        <v>4.3962931679961414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8" t="s">
        <v>32</v>
      </c>
      <c r="B37" s="111" t="s">
        <v>14</v>
      </c>
      <c r="C37" s="114" t="s">
        <v>33</v>
      </c>
      <c r="D37" s="115"/>
      <c r="E37" s="114" t="s">
        <v>34</v>
      </c>
      <c r="F37" s="115"/>
    </row>
    <row r="38" spans="1:6" x14ac:dyDescent="0.25">
      <c r="A38" s="109"/>
      <c r="B38" s="112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9"/>
      <c r="B39" s="123"/>
      <c r="C39" s="116" t="s">
        <v>47</v>
      </c>
      <c r="D39" s="116"/>
      <c r="E39" s="116"/>
      <c r="F39" s="117"/>
    </row>
    <row r="40" spans="1:6" ht="13.8" thickBot="1" x14ac:dyDescent="0.3">
      <c r="A40" s="88" t="s">
        <v>37</v>
      </c>
      <c r="B40" s="89">
        <v>1</v>
      </c>
      <c r="C40" s="90">
        <v>17438887</v>
      </c>
      <c r="D40" s="91">
        <v>10294075</v>
      </c>
      <c r="E40" s="104">
        <v>28177356</v>
      </c>
      <c r="F40" s="105">
        <v>16640006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8" t="s">
        <v>32</v>
      </c>
      <c r="B45" s="120" t="s">
        <v>14</v>
      </c>
      <c r="C45" s="121" t="s">
        <v>39</v>
      </c>
      <c r="D45" s="122"/>
      <c r="E45" s="95"/>
    </row>
    <row r="46" spans="1:6" ht="13.8" thickBot="1" x14ac:dyDescent="0.3">
      <c r="A46" s="119"/>
      <c r="B46" s="113"/>
      <c r="C46" s="96" t="s">
        <v>40</v>
      </c>
      <c r="D46" s="97">
        <f>F19</f>
        <v>45077</v>
      </c>
      <c r="E46" s="29"/>
    </row>
    <row r="47" spans="1:6" ht="13.8" thickBot="1" x14ac:dyDescent="0.3">
      <c r="A47" s="88" t="s">
        <v>37</v>
      </c>
      <c r="B47" s="54">
        <v>1</v>
      </c>
      <c r="C47" s="106">
        <v>1349501265</v>
      </c>
      <c r="D47" s="107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3E7A-4630-4CB2-B113-E72A5B576BE7}">
  <sheetPr>
    <pageSetUpPr fitToPage="1"/>
  </sheetPr>
  <dimension ref="A1:H49"/>
  <sheetViews>
    <sheetView topLeftCell="A44" workbookViewId="0">
      <selection activeCell="C48" sqref="C48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45107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1450462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100796</v>
      </c>
      <c r="F21" s="61">
        <f>+F22+F23</f>
        <v>6.9492341060986087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100796</v>
      </c>
      <c r="F22" s="61">
        <f>E22/E20*100</f>
        <v>6.9492341060986087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1298744</v>
      </c>
      <c r="F27" s="61">
        <f>+F28+F29+F30</f>
        <v>89.540022420442583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1298744</v>
      </c>
      <c r="F29" s="61">
        <f>E29/$E$20*100</f>
        <v>89.540022420442583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50922</v>
      </c>
      <c r="F32" s="74">
        <f>E32/$E$20*100</f>
        <v>3.5107434734588017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8" t="s">
        <v>32</v>
      </c>
      <c r="B37" s="111" t="s">
        <v>14</v>
      </c>
      <c r="C37" s="114" t="s">
        <v>33</v>
      </c>
      <c r="D37" s="115"/>
      <c r="E37" s="114" t="s">
        <v>34</v>
      </c>
      <c r="F37" s="115"/>
    </row>
    <row r="38" spans="1:6" x14ac:dyDescent="0.25">
      <c r="A38" s="109"/>
      <c r="B38" s="112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9"/>
      <c r="B39" s="123"/>
      <c r="C39" s="116" t="s">
        <v>48</v>
      </c>
      <c r="D39" s="116"/>
      <c r="E39" s="116"/>
      <c r="F39" s="117"/>
    </row>
    <row r="40" spans="1:6" ht="13.8" thickBot="1" x14ac:dyDescent="0.3">
      <c r="A40" s="88" t="s">
        <v>37</v>
      </c>
      <c r="B40" s="89">
        <v>1</v>
      </c>
      <c r="C40" s="90">
        <v>20631124</v>
      </c>
      <c r="D40" s="91">
        <v>11082589</v>
      </c>
      <c r="E40" s="104">
        <v>34544634</v>
      </c>
      <c r="F40" s="105">
        <v>18588971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8" t="s">
        <v>32</v>
      </c>
      <c r="B45" s="120" t="s">
        <v>14</v>
      </c>
      <c r="C45" s="121" t="s">
        <v>39</v>
      </c>
      <c r="D45" s="122"/>
      <c r="E45" s="95"/>
    </row>
    <row r="46" spans="1:6" ht="13.8" thickBot="1" x14ac:dyDescent="0.3">
      <c r="A46" s="119"/>
      <c r="B46" s="113"/>
      <c r="C46" s="96" t="s">
        <v>40</v>
      </c>
      <c r="D46" s="97">
        <f>F19</f>
        <v>45107</v>
      </c>
      <c r="E46" s="29"/>
    </row>
    <row r="47" spans="1:6" ht="13.8" thickBot="1" x14ac:dyDescent="0.3">
      <c r="A47" s="88" t="s">
        <v>37</v>
      </c>
      <c r="B47" s="54">
        <v>1</v>
      </c>
      <c r="C47" s="106">
        <v>1391808213</v>
      </c>
      <c r="D47" s="107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F3D3-6EA4-4B9C-8D37-850AEA68AA86}">
  <sheetPr>
    <pageSetUpPr fitToPage="1"/>
  </sheetPr>
  <dimension ref="A1:H49"/>
  <sheetViews>
    <sheetView workbookViewId="0">
      <selection activeCell="J18" sqref="J18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45138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1499459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79491</v>
      </c>
      <c r="F21" s="61">
        <f>+F22+F23</f>
        <v>5.3013120065303552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79491</v>
      </c>
      <c r="F22" s="61">
        <f>E22/E20*100</f>
        <v>5.3013120065303552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1373125</v>
      </c>
      <c r="F27" s="61">
        <f>+F28+F29+F30</f>
        <v>91.574694606521419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1373125</v>
      </c>
      <c r="F29" s="61">
        <f>E29/$E$20*100</f>
        <v>91.574694606521419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46843</v>
      </c>
      <c r="F32" s="74">
        <f>E32/$E$20*100</f>
        <v>3.1239933869482259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8" t="s">
        <v>32</v>
      </c>
      <c r="B37" s="111" t="s">
        <v>14</v>
      </c>
      <c r="C37" s="114" t="s">
        <v>33</v>
      </c>
      <c r="D37" s="115"/>
      <c r="E37" s="114" t="s">
        <v>34</v>
      </c>
      <c r="F37" s="115"/>
    </row>
    <row r="38" spans="1:6" x14ac:dyDescent="0.25">
      <c r="A38" s="109"/>
      <c r="B38" s="112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9"/>
      <c r="B39" s="123"/>
      <c r="C39" s="116" t="s">
        <v>49</v>
      </c>
      <c r="D39" s="116"/>
      <c r="E39" s="116"/>
      <c r="F39" s="117"/>
    </row>
    <row r="40" spans="1:6" ht="13.8" thickBot="1" x14ac:dyDescent="0.3">
      <c r="A40" s="88" t="s">
        <v>37</v>
      </c>
      <c r="B40" s="89">
        <v>1</v>
      </c>
      <c r="C40" s="90">
        <v>19619995</v>
      </c>
      <c r="D40" s="91">
        <v>7499547</v>
      </c>
      <c r="E40" s="104">
        <v>33246281</v>
      </c>
      <c r="F40" s="105">
        <v>12785236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8" t="s">
        <v>32</v>
      </c>
      <c r="B45" s="120" t="s">
        <v>14</v>
      </c>
      <c r="C45" s="121" t="s">
        <v>39</v>
      </c>
      <c r="D45" s="122"/>
      <c r="E45" s="95"/>
    </row>
    <row r="46" spans="1:6" ht="13.8" thickBot="1" x14ac:dyDescent="0.3">
      <c r="A46" s="119"/>
      <c r="B46" s="113"/>
      <c r="C46" s="96" t="s">
        <v>40</v>
      </c>
      <c r="D46" s="97">
        <f>F19</f>
        <v>45138</v>
      </c>
      <c r="E46" s="29"/>
    </row>
    <row r="47" spans="1:6" ht="13.8" thickBot="1" x14ac:dyDescent="0.3">
      <c r="A47" s="88" t="s">
        <v>37</v>
      </c>
      <c r="B47" s="54">
        <v>1</v>
      </c>
      <c r="C47" s="106">
        <v>1447426476</v>
      </c>
      <c r="D47" s="107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BFFB-8C38-4A4F-B59D-AE84A87467C6}">
  <sheetPr>
    <pageSetUpPr fitToPage="1"/>
  </sheetPr>
  <dimension ref="A1:H49"/>
  <sheetViews>
    <sheetView tabSelected="1" workbookViewId="0">
      <selection activeCell="G4" sqref="G4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45169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1510174</v>
      </c>
      <c r="F20" s="56">
        <f>+F21+F24+F27+F32</f>
        <v>100</v>
      </c>
    </row>
    <row r="21" spans="1:8" ht="12" customHeight="1" x14ac:dyDescent="0.25">
      <c r="A21" s="57" t="s">
        <v>19</v>
      </c>
      <c r="B21" s="58"/>
      <c r="C21" s="58"/>
      <c r="D21" s="59">
        <v>3</v>
      </c>
      <c r="E21" s="60">
        <f>E22+E23</f>
        <v>81271</v>
      </c>
      <c r="F21" s="61">
        <f>+F22+F23</f>
        <v>5.3815653030710369</v>
      </c>
    </row>
    <row r="22" spans="1:8" ht="12.6" customHeight="1" x14ac:dyDescent="0.25">
      <c r="A22" s="62" t="s">
        <v>20</v>
      </c>
      <c r="B22" s="63"/>
      <c r="C22" s="63"/>
      <c r="D22" s="59">
        <v>4</v>
      </c>
      <c r="E22" s="60">
        <v>81271</v>
      </c>
      <c r="F22" s="61">
        <f>E22/E20*100</f>
        <v>5.3815653030710369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1398833</v>
      </c>
      <c r="F27" s="61">
        <f>+F28+F29+F30</f>
        <v>92.627273413527178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1398833</v>
      </c>
      <c r="F29" s="61">
        <f>E29/$E$20*100</f>
        <v>92.627273413527178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30070</v>
      </c>
      <c r="F32" s="74">
        <f>E32/$E$20*100</f>
        <v>1.9911612834017802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8" t="s">
        <v>32</v>
      </c>
      <c r="B37" s="111" t="s">
        <v>14</v>
      </c>
      <c r="C37" s="114" t="s">
        <v>33</v>
      </c>
      <c r="D37" s="115"/>
      <c r="E37" s="114" t="s">
        <v>34</v>
      </c>
      <c r="F37" s="115"/>
    </row>
    <row r="38" spans="1:6" x14ac:dyDescent="0.25">
      <c r="A38" s="109"/>
      <c r="B38" s="112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9"/>
      <c r="B39" s="123"/>
      <c r="C39" s="116" t="s">
        <v>50</v>
      </c>
      <c r="D39" s="116"/>
      <c r="E39" s="116"/>
      <c r="F39" s="117"/>
    </row>
    <row r="40" spans="1:6" ht="13.8" thickBot="1" x14ac:dyDescent="0.3">
      <c r="A40" s="88" t="s">
        <v>37</v>
      </c>
      <c r="B40" s="89">
        <v>1</v>
      </c>
      <c r="C40" s="90">
        <v>25042710</v>
      </c>
      <c r="D40" s="91">
        <v>8160497</v>
      </c>
      <c r="E40" s="104">
        <v>42807655</v>
      </c>
      <c r="F40" s="105">
        <v>13925534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8" t="s">
        <v>32</v>
      </c>
      <c r="B45" s="120" t="s">
        <v>14</v>
      </c>
      <c r="C45" s="121" t="s">
        <v>39</v>
      </c>
      <c r="D45" s="122"/>
      <c r="E45" s="95"/>
    </row>
    <row r="46" spans="1:6" ht="13.8" thickBot="1" x14ac:dyDescent="0.3">
      <c r="A46" s="119"/>
      <c r="B46" s="113"/>
      <c r="C46" s="96" t="s">
        <v>40</v>
      </c>
      <c r="D46" s="97">
        <f>F19</f>
        <v>45169</v>
      </c>
      <c r="E46" s="29"/>
    </row>
    <row r="47" spans="1:6" ht="13.8" thickBot="1" x14ac:dyDescent="0.3">
      <c r="A47" s="88" t="s">
        <v>37</v>
      </c>
      <c r="B47" s="54">
        <v>1</v>
      </c>
      <c r="C47" s="106">
        <v>1469059767</v>
      </c>
      <c r="D47" s="107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2018-02-08T09:18:54Z</dcterms:created>
  <dcterms:modified xsi:type="dcterms:W3CDTF">2023-09-07T13:22:57Z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2020-11-24T10:24:10Z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72e66dea-5198-420e-95a0-e5c85c3ee18f</vt:lpwstr>
  </property>
  <property fmtid="{D5CDD505-2E9C-101B-9397-08002B2CF9AE}" pid="8" name="MSIP_Label_2a6524ed-fb1a-49fd-bafe-15c5e5ffd047_ContentBits">
    <vt:lpwstr>0</vt:lpwstr>
  </property>
</Properties>
</file>