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7A5199DD-3905-46F6-8340-AA35C874C65B}" xr6:coauthVersionLast="47" xr6:coauthVersionMax="47" xr10:uidLastSave="{00000000-0000-0000-0000-000000000000}"/>
  <bookViews>
    <workbookView xWindow="-108" yWindow="-108" windowWidth="23256" windowHeight="12576" tabRatio="973" activeTab="7" xr2:uid="{00000000-000D-0000-FFFF-FFFF00000000}"/>
  </bookViews>
  <sheets>
    <sheet name="leden 2023" sheetId="60" r:id="rId1"/>
    <sheet name="únor 2023" sheetId="61" r:id="rId2"/>
    <sheet name="březen 2023" sheetId="62" r:id="rId3"/>
    <sheet name="duben 2023" sheetId="63" r:id="rId4"/>
    <sheet name="květen 2023" sheetId="64" r:id="rId5"/>
    <sheet name="červen 2023" sheetId="65" r:id="rId6"/>
    <sheet name="červenec 2023" sheetId="66" r:id="rId7"/>
    <sheet name="srpen 2023" sheetId="67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67" l="1"/>
  <c r="E29" i="67"/>
  <c r="E26" i="67"/>
  <c r="E23" i="67"/>
  <c r="E21" i="67"/>
  <c r="D46" i="66"/>
  <c r="E29" i="66"/>
  <c r="E26" i="66"/>
  <c r="E23" i="66"/>
  <c r="E21" i="66"/>
  <c r="D46" i="65"/>
  <c r="E29" i="65"/>
  <c r="E26" i="65"/>
  <c r="E23" i="65"/>
  <c r="E21" i="65"/>
  <c r="D46" i="64"/>
  <c r="E29" i="64"/>
  <c r="E26" i="64"/>
  <c r="E23" i="64"/>
  <c r="E21" i="64"/>
  <c r="D46" i="63"/>
  <c r="E29" i="63"/>
  <c r="E26" i="63"/>
  <c r="E23" i="63"/>
  <c r="E21" i="63"/>
  <c r="D46" i="62"/>
  <c r="E29" i="62"/>
  <c r="E26" i="62"/>
  <c r="E23" i="62"/>
  <c r="E21" i="62"/>
  <c r="D46" i="61"/>
  <c r="E29" i="61"/>
  <c r="E26" i="61"/>
  <c r="E23" i="61"/>
  <c r="E21" i="61"/>
  <c r="E26" i="60"/>
  <c r="E20" i="67" l="1"/>
  <c r="E20" i="66"/>
  <c r="E20" i="65"/>
  <c r="F21" i="65" s="1"/>
  <c r="E20" i="64"/>
  <c r="F33" i="64" s="1"/>
  <c r="E20" i="63"/>
  <c r="F21" i="63" s="1"/>
  <c r="E20" i="62"/>
  <c r="F30" i="62" s="1"/>
  <c r="E20" i="61"/>
  <c r="F21" i="61" s="1"/>
  <c r="D46" i="60"/>
  <c r="E29" i="60"/>
  <c r="E23" i="60"/>
  <c r="E21" i="60"/>
  <c r="F27" i="67" l="1"/>
  <c r="F33" i="67"/>
  <c r="F32" i="67"/>
  <c r="F31" i="67"/>
  <c r="F25" i="67"/>
  <c r="F30" i="67"/>
  <c r="F24" i="67"/>
  <c r="F23" i="67" s="1"/>
  <c r="F28" i="67"/>
  <c r="F22" i="67"/>
  <c r="F21" i="67"/>
  <c r="F27" i="66"/>
  <c r="F33" i="66"/>
  <c r="F32" i="66"/>
  <c r="F31" i="66"/>
  <c r="F25" i="66"/>
  <c r="F30" i="66"/>
  <c r="F24" i="66"/>
  <c r="F28" i="66"/>
  <c r="F22" i="66"/>
  <c r="F21" i="66"/>
  <c r="F32" i="65"/>
  <c r="F22" i="65"/>
  <c r="F28" i="65"/>
  <c r="F24" i="65"/>
  <c r="F31" i="65"/>
  <c r="F30" i="65"/>
  <c r="F29" i="65" s="1"/>
  <c r="F25" i="65"/>
  <c r="F33" i="65"/>
  <c r="F27" i="65"/>
  <c r="F25" i="64"/>
  <c r="F27" i="64"/>
  <c r="F28" i="64"/>
  <c r="F22" i="64"/>
  <c r="F30" i="64"/>
  <c r="F31" i="64"/>
  <c r="F32" i="64"/>
  <c r="F24" i="64"/>
  <c r="F21" i="64"/>
  <c r="F22" i="63"/>
  <c r="F24" i="63"/>
  <c r="F25" i="63"/>
  <c r="F28" i="63"/>
  <c r="F31" i="63"/>
  <c r="F30" i="63"/>
  <c r="F29" i="63" s="1"/>
  <c r="F32" i="63"/>
  <c r="F33" i="63"/>
  <c r="F27" i="63"/>
  <c r="F24" i="62"/>
  <c r="F32" i="62"/>
  <c r="F21" i="62"/>
  <c r="F27" i="62"/>
  <c r="F25" i="62"/>
  <c r="F28" i="62"/>
  <c r="F22" i="62"/>
  <c r="F33" i="62"/>
  <c r="F31" i="62"/>
  <c r="F29" i="62" s="1"/>
  <c r="F27" i="61"/>
  <c r="F28" i="61"/>
  <c r="F22" i="61"/>
  <c r="F24" i="61"/>
  <c r="F30" i="61"/>
  <c r="F25" i="61"/>
  <c r="F31" i="61"/>
  <c r="F32" i="61"/>
  <c r="F33" i="61"/>
  <c r="E20" i="60"/>
  <c r="F29" i="67" l="1"/>
  <c r="F26" i="67"/>
  <c r="F23" i="66"/>
  <c r="F29" i="66"/>
  <c r="F26" i="66"/>
  <c r="F23" i="65"/>
  <c r="F26" i="65"/>
  <c r="F20" i="65" s="1"/>
  <c r="F26" i="64"/>
  <c r="F29" i="64"/>
  <c r="F23" i="64"/>
  <c r="F20" i="64" s="1"/>
  <c r="F26" i="63"/>
  <c r="F23" i="63"/>
  <c r="F23" i="62"/>
  <c r="F26" i="62"/>
  <c r="F20" i="62" s="1"/>
  <c r="F29" i="61"/>
  <c r="F23" i="61"/>
  <c r="F26" i="61"/>
  <c r="F22" i="60"/>
  <c r="F33" i="60"/>
  <c r="F21" i="60"/>
  <c r="F28" i="60"/>
  <c r="F24" i="60"/>
  <c r="F32" i="60"/>
  <c r="F31" i="60"/>
  <c r="F25" i="60"/>
  <c r="F30" i="60"/>
  <c r="F27" i="60"/>
  <c r="F20" i="67" l="1"/>
  <c r="F20" i="66"/>
  <c r="F20" i="63"/>
  <c r="F20" i="61"/>
  <c r="F29" i="60"/>
  <c r="F23" i="60"/>
  <c r="F26" i="60"/>
  <c r="F20" i="60" l="1"/>
</calcChain>
</file>

<file path=xl/sharedStrings.xml><?xml version="1.0" encoding="utf-8"?>
<sst xmlns="http://schemas.openxmlformats.org/spreadsheetml/2006/main" count="416" uniqueCount="52">
  <si>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</si>
  <si>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</si>
  <si>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</si>
  <si>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Raiffeisen fond alternativní</t>
  </si>
  <si>
    <t>Měna</t>
  </si>
  <si>
    <t>CZK</t>
  </si>
  <si>
    <t>Forma fondu</t>
  </si>
  <si>
    <t>otevřený podílový fond</t>
  </si>
  <si>
    <t>Jmenovitá hodnota PL, Kč</t>
  </si>
  <si>
    <t>-</t>
  </si>
  <si>
    <t>Typ fondu</t>
  </si>
  <si>
    <t>speciální fond</t>
  </si>
  <si>
    <t>Měsíční informace fondu kolektivního investování dle § 239 odst. 1 písm. c)</t>
  </si>
  <si>
    <t>A  K  T  I  V  A</t>
  </si>
  <si>
    <t>ř.</t>
  </si>
  <si>
    <t>Hodnota 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</si>
  <si>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</si>
  <si>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</si>
  <si>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</si>
  <si>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</si>
  <si>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</si>
  <si>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</si>
  <si>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</si>
  <si>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</si>
  <si>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</si>
  <si>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</si>
  <si>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</si>
  <si>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</si>
  <si>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</si>
  <si>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</si>
  <si>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Měsíční informace fondu kolektivního investování dle § 239 odst. 1 písm b) </t>
  </si>
  <si>
    <t>ISIN třídy</t>
  </si>
  <si>
    <t>Počet podílových listů (ks)</t>
  </si>
  <si>
    <t>Hodnota podílových listů (Kč)</t>
  </si>
  <si>
    <t>vydané PL</t>
  </si>
  <si>
    <t>odkoupené PL</t>
  </si>
  <si>
    <t>Raiffeisen investiční společnost a.s.
Praha 4, Hvězdova 1716/2b, PSČ 140 78, IČ: 29146739
zapsaná v obchodním rejstříku vedeném Městským soudem v Praze, oddíl B, vložka 18837
http://www.rfis.cz</t>
  </si>
  <si>
    <t xml:space="preserve">Měsíční informace fondu kolektivního investování dle § 239 odst. 1 písm a) </t>
  </si>
  <si>
    <t xml:space="preserve">Aktuální hodnota fondového kapitálu </t>
  </si>
  <si>
    <t>v Kč k datu</t>
  </si>
  <si>
    <t>Vydané vládními institucemi</t>
  </si>
  <si>
    <t xml:space="preserve">  Státní bezkupónové dluhopisy a ostatní cenné papíry přijímané centrální bankou k refinancování</t>
  </si>
  <si>
    <t>ISIN</t>
  </si>
  <si>
    <t>CZ0008474954</t>
  </si>
  <si>
    <t>za období 1.1.-31.1.2023</t>
  </si>
  <si>
    <t>za období 1.2.-28.2.2023</t>
  </si>
  <si>
    <t>za období 1.3.- 31.3.2023</t>
  </si>
  <si>
    <t>za období 1.4.- 30.4.2023</t>
  </si>
  <si>
    <t>za období 1.5.- 31.5.2023</t>
  </si>
  <si>
    <t>za období 1.6.- 30.6.2023</t>
  </si>
  <si>
    <t>za období 1.7.- 31.7.2023</t>
  </si>
  <si>
    <t>za období 1.8.- 31.8.2023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</si>
</sst>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34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vertical="center"/>
      <protection hidden="1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1" fontId="4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Protection="1"/>
    <xf numFmtId="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4" fillId="0" borderId="6" xfId="1" applyFont="1" applyFill="1" applyBorder="1" applyAlignment="1" applyProtection="1">
      <alignment horizontal="centerContinuous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6" fillId="0" borderId="7" xfId="1" applyFont="1" applyFill="1" applyBorder="1" applyAlignment="1" applyProtection="1">
      <alignment horizontal="centerContinuous" vertical="center" wrapText="1"/>
    </xf>
    <xf numFmtId="0" fontId="15" fillId="0" borderId="8" xfId="1" applyFont="1" applyFill="1" applyBorder="1" applyAlignment="1" applyProtection="1">
      <alignment horizontal="center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7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 vertical="center" wrapText="1"/>
    </xf>
    <xf numFmtId="0" fontId="18" fillId="0" borderId="13" xfId="1" applyFont="1" applyFill="1" applyBorder="1" applyAlignment="1" applyProtection="1">
      <alignment horizontal="center" vertical="top" wrapText="1"/>
    </xf>
    <xf numFmtId="0" fontId="15" fillId="0" borderId="11" xfId="1" applyFont="1" applyFill="1" applyBorder="1" applyAlignment="1" applyProtection="1">
      <alignment horizontal="right" vertical="center" wrapText="1"/>
    </xf>
    <xf numFmtId="14" fontId="15" fillId="0" borderId="14" xfId="1" applyNumberFormat="1" applyFont="1" applyFill="1" applyBorder="1" applyAlignment="1" applyProtection="1">
      <alignment horizontal="left" vertical="center" wrapText="1"/>
    </xf>
    <xf numFmtId="0" fontId="15" fillId="0" borderId="15" xfId="1" applyFont="1" applyFill="1" applyBorder="1" applyAlignment="1">
      <alignment horizontal="left" vertical="center" wrapText="1" indent="1"/>
    </xf>
    <xf numFmtId="0" fontId="19" fillId="0" borderId="16" xfId="1" applyFont="1" applyFill="1" applyBorder="1" applyAlignment="1">
      <alignment vertical="center" wrapText="1"/>
    </xf>
    <xf numFmtId="0" fontId="18" fillId="0" borderId="17" xfId="1" applyFont="1" applyFill="1" applyBorder="1" applyAlignment="1" applyProtection="1">
      <alignment horizontal="center" vertical="center" wrapText="1"/>
    </xf>
    <xf numFmtId="3" fontId="4" fillId="0" borderId="9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indent="1"/>
    </xf>
    <xf numFmtId="0" fontId="19" fillId="0" borderId="19" xfId="1" applyFont="1" applyFill="1" applyBorder="1" applyAlignment="1">
      <alignment vertical="center" wrapText="1"/>
    </xf>
    <xf numFmtId="0" fontId="18" fillId="0" borderId="20" xfId="1" applyFont="1" applyFill="1" applyBorder="1" applyAlignment="1" applyProtection="1">
      <alignment horizontal="center" vertical="center" wrapText="1"/>
    </xf>
    <xf numFmtId="3" fontId="4" fillId="0" borderId="21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2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indent="2"/>
    </xf>
    <xf numFmtId="0" fontId="1" fillId="0" borderId="19" xfId="1" applyFont="1" applyBorder="1" applyAlignment="1">
      <alignment vertical="center"/>
    </xf>
    <xf numFmtId="0" fontId="1" fillId="0" borderId="23" xfId="1" applyFont="1" applyFill="1" applyBorder="1" applyAlignment="1">
      <alignment horizontal="left" vertical="center" indent="1"/>
    </xf>
    <xf numFmtId="0" fontId="1" fillId="0" borderId="24" xfId="1" applyFont="1" applyBorder="1" applyAlignment="1">
      <alignment vertical="center"/>
    </xf>
    <xf numFmtId="0" fontId="18" fillId="0" borderId="25" xfId="1" applyFont="1" applyFill="1" applyBorder="1" applyAlignment="1" applyProtection="1">
      <alignment horizontal="center" vertical="center" wrapText="1"/>
    </xf>
    <xf numFmtId="3" fontId="4" fillId="0" borderId="26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7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10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20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5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/>
    </xf>
    <xf numFmtId="3" fontId="21" fillId="0" borderId="21" xfId="1" applyNumberFormat="1" applyFont="1" applyFill="1" applyBorder="1" applyAlignment="1" applyProtection="1">
      <alignment horizontal="center" vertical="center" shrinkToFit="1"/>
      <protection locked="0"/>
    </xf>
    <xf numFmtId="3" fontId="21" fillId="0" borderId="22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3" fontId="10" fillId="0" borderId="0" xfId="1" applyNumberFormat="1" applyFont="1" applyFill="1" applyBorder="1" applyAlignment="1" applyProtection="1">
      <alignment horizontal="right" indent="1"/>
    </xf>
    <xf numFmtId="3" fontId="1" fillId="0" borderId="0" xfId="1" applyNumberFormat="1" applyBorder="1" applyAlignment="1">
      <alignment horizontal="right" indent="1"/>
    </xf>
    <xf numFmtId="3" fontId="4" fillId="0" borderId="0" xfId="1" applyNumberFormat="1" applyFont="1" applyFill="1" applyBorder="1" applyAlignment="1" applyProtection="1">
      <alignment horizontal="right" indent="1" shrinkToFit="1"/>
      <protection locked="0"/>
    </xf>
    <xf numFmtId="3" fontId="1" fillId="0" borderId="0" xfId="1" applyNumberFormat="1" applyFont="1" applyFill="1" applyBorder="1" applyAlignment="1" applyProtection="1">
      <alignment horizontal="right" indent="1"/>
    </xf>
    <xf numFmtId="0" fontId="21" fillId="2" borderId="0" xfId="2" applyFont="1" applyFill="1" applyAlignment="1">
      <alignment horizontal="centerContinuous" vertical="center" wrapText="1"/>
    </xf>
    <xf numFmtId="0" fontId="22" fillId="2" borderId="0" xfId="1" applyFont="1" applyFill="1" applyAlignment="1">
      <alignment horizontal="centerContinuous" vertical="center" wrapText="1"/>
    </xf>
    <xf numFmtId="0" fontId="20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23" fillId="0" borderId="0" xfId="1" applyFont="1"/>
    <xf numFmtId="0" fontId="10" fillId="0" borderId="0" xfId="1" applyFont="1" applyFill="1" applyBorder="1" applyAlignment="1" applyProtection="1">
      <alignment vertical="center" wrapTex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0" fontId="21" fillId="0" borderId="0" xfId="1" applyFont="1" applyFill="1" applyBorder="1" applyAlignment="1">
      <alignment vertical="center"/>
    </xf>
    <xf numFmtId="0" fontId="21" fillId="0" borderId="11" xfId="1" applyFont="1" applyFill="1" applyBorder="1" applyAlignment="1">
      <alignment horizontal="right" vertical="center"/>
    </xf>
    <xf numFmtId="14" fontId="21" fillId="0" borderId="14" xfId="1" applyNumberFormat="1" applyFont="1" applyFill="1" applyBorder="1" applyAlignment="1">
      <alignment horizontal="left" vertical="center"/>
    </xf>
    <xf numFmtId="14" fontId="21" fillId="0" borderId="0" xfId="1" applyNumberFormat="1" applyFont="1" applyFill="1" applyBorder="1" applyAlignment="1">
      <alignment horizontal="left" vertical="center"/>
    </xf>
    <xf numFmtId="0" fontId="18" fillId="0" borderId="31" xfId="1" applyFont="1" applyFill="1" applyBorder="1" applyAlignment="1" applyProtection="1">
      <alignment horizontal="center" vertical="center" wrapText="1"/>
    </xf>
    <xf numFmtId="3" fontId="4" fillId="0" borderId="33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34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3" xfId="1" applyFont="1" applyFill="1" applyBorder="1" applyAlignment="1">
      <alignment horizontal="left" vertical="center" indent="1"/>
    </xf>
    <xf numFmtId="0" fontId="18" fillId="0" borderId="11" xfId="1" applyFont="1" applyFill="1" applyBorder="1" applyAlignment="1" applyProtection="1">
      <alignment horizontal="center" vertical="center" wrapText="1"/>
    </xf>
    <xf numFmtId="3" fontId="1" fillId="0" borderId="37" xfId="1" applyNumberFormat="1" applyBorder="1" applyAlignment="1">
      <alignment horizontal="right" indent="1"/>
    </xf>
    <xf numFmtId="3" fontId="1" fillId="0" borderId="1" xfId="1" applyNumberFormat="1" applyBorder="1" applyAlignment="1">
      <alignment horizontal="right" indent="1"/>
    </xf>
    <xf numFmtId="3" fontId="1" fillId="0" borderId="36" xfId="1" applyNumberFormat="1" applyBorder="1" applyAlignment="1">
      <alignment horizontal="right" indent="1"/>
    </xf>
    <xf numFmtId="0" fontId="18" fillId="0" borderId="36" xfId="1" applyFont="1" applyFill="1" applyBorder="1" applyAlignment="1" applyProtection="1">
      <alignment horizontal="center" vertical="center" wrapText="1"/>
    </xf>
    <xf numFmtId="1" fontId="8" fillId="0" borderId="4" xfId="1" applyNumberFormat="1" applyFont="1" applyFill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3" fontId="21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21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Border="1" applyAlignment="1">
      <alignment horizontal="center"/>
    </xf>
    <xf numFmtId="0" fontId="21" fillId="0" borderId="30" xfId="1" applyFont="1" applyBorder="1" applyAlignment="1">
      <alignment horizontal="center"/>
    </xf>
    <xf numFmtId="0" fontId="21" fillId="0" borderId="17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distributed"/>
    </xf>
    <xf numFmtId="0" fontId="21" fillId="0" borderId="13" xfId="1" applyFont="1" applyFill="1" applyBorder="1" applyAlignment="1">
      <alignment horizontal="center" vertical="distributed"/>
    </xf>
    <xf numFmtId="0" fontId="7" fillId="0" borderId="6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3" fontId="1" fillId="0" borderId="1" xfId="1" applyNumberFormat="1" applyBorder="1" applyAlignment="1">
      <alignment horizontal="right" indent="5"/>
    </xf>
    <xf numFmtId="3" fontId="1" fillId="0" borderId="3" xfId="1" applyNumberFormat="1" applyBorder="1" applyAlignment="1">
      <alignment horizontal="right" indent="5"/>
    </xf>
    <xf numFmtId="0" fontId="9" fillId="0" borderId="0" xfId="1" applyFont="1" applyBorder="1" applyAlignment="1">
      <alignment horizontal="left" vertical="center" wrapText="1"/>
    </xf>
    <xf numFmtId="0" fontId="1" fillId="0" borderId="18" xfId="1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21" fillId="0" borderId="8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distributed"/>
    </xf>
    <xf numFmtId="0" fontId="21" fillId="0" borderId="29" xfId="1" applyFont="1" applyFill="1" applyBorder="1" applyAlignment="1">
      <alignment horizontal="center" vertical="distributed"/>
    </xf>
  </cellXfs>
  <cellStyles count="3">
    <cellStyle name="Normal" xfId="0" builtinId="0"/>
    <cellStyle name="Normal 2" xfId="1" xr:uid="{00000000-0005-0000-0000-000001000000}"/>
    <cellStyle name="normální_Denni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219074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00994-D420-48AE-9FF7-FB7DF86FC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634" cy="329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219074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E4CB07-CF0D-483A-A833-2F40711CA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634" cy="329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219074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F77194-B9F6-410C-8462-65785A1FB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634" cy="3295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219074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699A2A-88AE-43AC-8B1A-01514DB26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634" cy="3295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219074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B7E185-7258-48E2-AB2E-8F20923CA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634" cy="329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219074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9C8D06-243D-4200-8EFD-4F386435F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634" cy="3295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219074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27E560-F24B-48E5-B2E3-3E1E0C7BF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634" cy="3295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219074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4C0FC1-E27C-4FFA-98DE-6F2062843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634" cy="329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19C1E-2902-4EDD-9ECD-720BE52CDFAE}">
  <sheetPr>
    <pageSetUpPr fitToPage="1"/>
  </sheetPr>
  <dimension ref="A1:F56"/>
  <sheetViews>
    <sheetView zoomScale="94" zoomScaleNormal="94" workbookViewId="0">
      <selection activeCell="I7" sqref="I7"/>
    </sheetView>
  </sheetViews>
  <sheetFormatPr defaultColWidth="9.109375" defaultRowHeight="13.2" x14ac:dyDescent="0.25"/>
  <cols>
    <col min="1" max="1" width="20.88671875" style="2" customWidth="1"/>
    <col min="2" max="2" width="18.33203125" style="2" customWidth="1"/>
    <col min="3" max="3" width="15.6640625" style="2" customWidth="1"/>
    <col min="4" max="4" width="14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42</v>
      </c>
      <c r="B8" s="104" t="s">
        <v>43</v>
      </c>
      <c r="C8" s="19"/>
      <c r="D8" s="20"/>
      <c r="E8" s="21" t="s">
        <v>4</v>
      </c>
      <c r="F8" s="22" t="s">
        <v>5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6</v>
      </c>
      <c r="B10" s="25" t="s">
        <v>7</v>
      </c>
      <c r="C10" s="26"/>
      <c r="D10" s="27"/>
      <c r="E10" s="28" t="s">
        <v>8</v>
      </c>
      <c r="F10" s="29" t="s">
        <v>9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10</v>
      </c>
      <c r="B12" s="29" t="s">
        <v>11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5"/>
      <c r="B14" s="125"/>
      <c r="C14" s="15"/>
      <c r="D14" s="32"/>
      <c r="E14" s="23"/>
      <c r="F14" s="33"/>
    </row>
    <row r="15" spans="1:6" x14ac:dyDescent="0.25">
      <c r="A15" s="105"/>
      <c r="B15" s="105"/>
      <c r="C15" s="15"/>
      <c r="D15" s="32"/>
      <c r="E15" s="23"/>
      <c r="F15" s="33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6" ht="13.8" thickBot="1" x14ac:dyDescent="0.3">
      <c r="A17" s="37"/>
      <c r="B17" s="37"/>
      <c r="C17" s="37"/>
      <c r="D17" s="38"/>
      <c r="E17" s="38"/>
      <c r="F17" s="38"/>
    </row>
    <row r="18" spans="1:6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6" ht="13.8" thickBot="1" x14ac:dyDescent="0.3">
      <c r="A19" s="45"/>
      <c r="B19" s="46"/>
      <c r="C19" s="47"/>
      <c r="D19" s="48"/>
      <c r="E19" s="49" t="s">
        <v>17</v>
      </c>
      <c r="F19" s="50">
        <v>44957</v>
      </c>
    </row>
    <row r="20" spans="1:6" x14ac:dyDescent="0.25">
      <c r="A20" s="51" t="s">
        <v>18</v>
      </c>
      <c r="B20" s="52"/>
      <c r="C20" s="52"/>
      <c r="D20" s="53">
        <v>1</v>
      </c>
      <c r="E20" s="54">
        <f>E23+E29+E33+E26+E21</f>
        <v>207800</v>
      </c>
      <c r="F20" s="55">
        <f>F23+F26+F29+F33+F21</f>
        <v>100</v>
      </c>
    </row>
    <row r="21" spans="1:6" ht="29.25" hidden="1" customHeight="1" x14ac:dyDescent="0.25">
      <c r="A21" s="126" t="s">
        <v>41</v>
      </c>
      <c r="B21" s="127"/>
      <c r="C21" s="128"/>
      <c r="D21" s="95">
        <v>2</v>
      </c>
      <c r="E21" s="96">
        <f>E22</f>
        <v>0</v>
      </c>
      <c r="F21" s="97">
        <f>E21/E20*100</f>
        <v>0</v>
      </c>
    </row>
    <row r="22" spans="1:6" hidden="1" x14ac:dyDescent="0.25">
      <c r="A22" s="61" t="s">
        <v>40</v>
      </c>
      <c r="B22" s="62"/>
      <c r="C22" s="62"/>
      <c r="D22" s="95"/>
      <c r="E22" s="96">
        <v>0</v>
      </c>
      <c r="F22" s="97">
        <f>E22/E20*100</f>
        <v>0</v>
      </c>
    </row>
    <row r="23" spans="1:6" x14ac:dyDescent="0.25">
      <c r="A23" s="56" t="s">
        <v>19</v>
      </c>
      <c r="B23" s="57"/>
      <c r="C23" s="57"/>
      <c r="D23" s="58">
        <v>3</v>
      </c>
      <c r="E23" s="59">
        <f>E24+E25</f>
        <v>22997</v>
      </c>
      <c r="F23" s="60">
        <f>+F24+F25</f>
        <v>11.066891241578441</v>
      </c>
    </row>
    <row r="24" spans="1:6" x14ac:dyDescent="0.25">
      <c r="A24" s="61" t="s">
        <v>20</v>
      </c>
      <c r="B24" s="62"/>
      <c r="C24" s="62"/>
      <c r="D24" s="58">
        <v>4</v>
      </c>
      <c r="E24" s="59">
        <v>22247</v>
      </c>
      <c r="F24" s="60">
        <f>E24/$E$20*100</f>
        <v>10.705967276227142</v>
      </c>
    </row>
    <row r="25" spans="1:6" x14ac:dyDescent="0.25">
      <c r="A25" s="61" t="s">
        <v>21</v>
      </c>
      <c r="B25" s="62"/>
      <c r="C25" s="62"/>
      <c r="D25" s="58">
        <v>5</v>
      </c>
      <c r="E25" s="59">
        <v>750</v>
      </c>
      <c r="F25" s="60">
        <f>E25/$E$20*100</f>
        <v>0.36092396535129928</v>
      </c>
    </row>
    <row r="26" spans="1:6" x14ac:dyDescent="0.25">
      <c r="A26" s="56" t="s">
        <v>22</v>
      </c>
      <c r="B26" s="62"/>
      <c r="C26" s="62"/>
      <c r="D26" s="58">
        <v>9</v>
      </c>
      <c r="E26" s="59">
        <f>E28+E27</f>
        <v>9040</v>
      </c>
      <c r="F26" s="60">
        <f>+F27+F28</f>
        <v>4.3503368623676613</v>
      </c>
    </row>
    <row r="27" spans="1:6" x14ac:dyDescent="0.25">
      <c r="A27" s="61" t="s">
        <v>23</v>
      </c>
      <c r="B27" s="62"/>
      <c r="C27" s="62"/>
      <c r="D27" s="58">
        <v>10</v>
      </c>
      <c r="E27" s="59">
        <v>9040</v>
      </c>
      <c r="F27" s="60">
        <f>E27/$E$20*100</f>
        <v>4.3503368623676613</v>
      </c>
    </row>
    <row r="28" spans="1:6" hidden="1" x14ac:dyDescent="0.25">
      <c r="A28" s="61" t="s">
        <v>24</v>
      </c>
      <c r="B28" s="62"/>
      <c r="C28" s="62"/>
      <c r="D28" s="58">
        <v>11</v>
      </c>
      <c r="E28" s="59">
        <v>0</v>
      </c>
      <c r="F28" s="60">
        <f>E28/$E$20*100</f>
        <v>0</v>
      </c>
    </row>
    <row r="29" spans="1:6" x14ac:dyDescent="0.25">
      <c r="A29" s="56" t="s">
        <v>25</v>
      </c>
      <c r="B29" s="62"/>
      <c r="C29" s="62"/>
      <c r="D29" s="58">
        <v>12</v>
      </c>
      <c r="E29" s="59">
        <f>E31</f>
        <v>169915</v>
      </c>
      <c r="F29" s="60">
        <f>F30+F31</f>
        <v>81.768527430221368</v>
      </c>
    </row>
    <row r="30" spans="1:6" hidden="1" x14ac:dyDescent="0.25">
      <c r="A30" s="61" t="s">
        <v>26</v>
      </c>
      <c r="B30" s="62"/>
      <c r="C30" s="62"/>
      <c r="D30" s="58">
        <v>13</v>
      </c>
      <c r="E30" s="59">
        <v>0</v>
      </c>
      <c r="F30" s="60">
        <f>E30/$E$20*100</f>
        <v>0</v>
      </c>
    </row>
    <row r="31" spans="1:6" x14ac:dyDescent="0.25">
      <c r="A31" s="61" t="s">
        <v>27</v>
      </c>
      <c r="B31" s="62"/>
      <c r="C31" s="62"/>
      <c r="D31" s="58">
        <v>14</v>
      </c>
      <c r="E31" s="59">
        <v>169915</v>
      </c>
      <c r="F31" s="60">
        <f>E31/$E$20*100</f>
        <v>81.768527430221368</v>
      </c>
    </row>
    <row r="32" spans="1:6" hidden="1" x14ac:dyDescent="0.25">
      <c r="A32" s="61" t="s">
        <v>28</v>
      </c>
      <c r="B32" s="62"/>
      <c r="C32" s="62"/>
      <c r="D32" s="58">
        <v>15</v>
      </c>
      <c r="E32" s="59">
        <v>0</v>
      </c>
      <c r="F32" s="60">
        <f>E32/$E$20*100</f>
        <v>0</v>
      </c>
    </row>
    <row r="33" spans="1:6" ht="13.8" thickBot="1" x14ac:dyDescent="0.3">
      <c r="A33" s="63" t="s">
        <v>29</v>
      </c>
      <c r="B33" s="64"/>
      <c r="C33" s="64"/>
      <c r="D33" s="65">
        <v>24</v>
      </c>
      <c r="E33" s="66">
        <v>5848</v>
      </c>
      <c r="F33" s="67">
        <f>E33/E20*100</f>
        <v>2.8142444658325312</v>
      </c>
    </row>
    <row r="34" spans="1:6" x14ac:dyDescent="0.25">
      <c r="A34" s="68"/>
      <c r="B34" s="69"/>
      <c r="C34" s="69"/>
      <c r="D34" s="70"/>
      <c r="E34" s="71"/>
      <c r="F34" s="72"/>
    </row>
    <row r="35" spans="1:6" x14ac:dyDescent="0.25">
      <c r="A35" s="68"/>
      <c r="B35" s="69"/>
      <c r="C35" s="69"/>
      <c r="D35" s="70"/>
      <c r="E35" s="71"/>
      <c r="F35" s="72"/>
    </row>
    <row r="36" spans="1:6" ht="15.6" x14ac:dyDescent="0.25">
      <c r="A36" s="73" t="s">
        <v>30</v>
      </c>
      <c r="B36" s="74"/>
      <c r="C36" s="74"/>
      <c r="D36" s="74"/>
      <c r="E36" s="74"/>
      <c r="F36" s="74"/>
    </row>
    <row r="37" spans="1:6" ht="13.8" thickBot="1" x14ac:dyDescent="0.3">
      <c r="A37" s="75"/>
      <c r="B37" s="76"/>
      <c r="C37" s="76"/>
      <c r="D37" s="76"/>
      <c r="E37" s="76"/>
      <c r="F37" s="76"/>
    </row>
    <row r="38" spans="1:6" x14ac:dyDescent="0.25">
      <c r="A38" s="129" t="s">
        <v>31</v>
      </c>
      <c r="B38" s="132" t="s">
        <v>14</v>
      </c>
      <c r="C38" s="113" t="s">
        <v>32</v>
      </c>
      <c r="D38" s="114"/>
      <c r="E38" s="113" t="s">
        <v>33</v>
      </c>
      <c r="F38" s="114"/>
    </row>
    <row r="39" spans="1:6" x14ac:dyDescent="0.25">
      <c r="A39" s="130"/>
      <c r="B39" s="133"/>
      <c r="C39" s="77" t="s">
        <v>34</v>
      </c>
      <c r="D39" s="78" t="s">
        <v>35</v>
      </c>
      <c r="E39" s="77" t="s">
        <v>34</v>
      </c>
      <c r="F39" s="78" t="s">
        <v>35</v>
      </c>
    </row>
    <row r="40" spans="1:6" ht="13.8" thickBot="1" x14ac:dyDescent="0.3">
      <c r="A40" s="131"/>
      <c r="B40" s="120"/>
      <c r="C40" s="115" t="s">
        <v>44</v>
      </c>
      <c r="D40" s="115"/>
      <c r="E40" s="115"/>
      <c r="F40" s="116"/>
    </row>
    <row r="41" spans="1:6" ht="13.8" thickBot="1" x14ac:dyDescent="0.3">
      <c r="A41" s="98" t="s">
        <v>43</v>
      </c>
      <c r="B41" s="99">
        <v>1</v>
      </c>
      <c r="C41" s="100">
        <v>243504</v>
      </c>
      <c r="D41" s="101">
        <v>2811694</v>
      </c>
      <c r="E41" s="102">
        <v>275807</v>
      </c>
      <c r="F41" s="102">
        <v>3230179</v>
      </c>
    </row>
    <row r="42" spans="1:6" x14ac:dyDescent="0.25">
      <c r="A42" s="68"/>
      <c r="B42" s="79"/>
      <c r="C42" s="80"/>
      <c r="D42" s="80"/>
      <c r="E42" s="80"/>
      <c r="F42" s="80"/>
    </row>
    <row r="43" spans="1:6" ht="15.6" x14ac:dyDescent="0.25">
      <c r="A43" s="73" t="s">
        <v>37</v>
      </c>
      <c r="B43" s="89"/>
      <c r="C43" s="89"/>
      <c r="D43" s="79"/>
      <c r="E43" s="90"/>
      <c r="F43" s="83"/>
    </row>
    <row r="44" spans="1:6" ht="13.8" thickBot="1" x14ac:dyDescent="0.3">
      <c r="A44" s="68"/>
      <c r="B44" s="89"/>
      <c r="C44" s="88"/>
      <c r="D44" s="88"/>
      <c r="F44" s="83"/>
    </row>
    <row r="45" spans="1:6" x14ac:dyDescent="0.25">
      <c r="A45" s="117" t="s">
        <v>31</v>
      </c>
      <c r="B45" s="119" t="s">
        <v>14</v>
      </c>
      <c r="C45" s="121" t="s">
        <v>38</v>
      </c>
      <c r="D45" s="122"/>
      <c r="E45" s="91"/>
      <c r="F45" s="83"/>
    </row>
    <row r="46" spans="1:6" ht="13.8" thickBot="1" x14ac:dyDescent="0.3">
      <c r="A46" s="118"/>
      <c r="B46" s="120"/>
      <c r="C46" s="92" t="s">
        <v>39</v>
      </c>
      <c r="D46" s="93">
        <f>F19</f>
        <v>44957</v>
      </c>
      <c r="E46" s="94"/>
      <c r="F46" s="83"/>
    </row>
    <row r="47" spans="1:6" ht="13.8" thickBot="1" x14ac:dyDescent="0.3">
      <c r="A47" s="98" t="s">
        <v>43</v>
      </c>
      <c r="B47" s="103">
        <v>1</v>
      </c>
      <c r="C47" s="123">
        <v>205887411</v>
      </c>
      <c r="D47" s="124"/>
      <c r="F47" s="83"/>
    </row>
    <row r="48" spans="1:6" x14ac:dyDescent="0.25">
      <c r="A48" s="68"/>
      <c r="B48" s="79"/>
      <c r="C48" s="80"/>
      <c r="D48" s="81"/>
      <c r="E48" s="82"/>
      <c r="F48" s="83"/>
    </row>
    <row r="49" spans="1:6" x14ac:dyDescent="0.25">
      <c r="A49" s="68"/>
      <c r="B49" s="79"/>
      <c r="C49" s="80"/>
      <c r="D49" s="81"/>
      <c r="E49" s="82"/>
      <c r="F49" s="83"/>
    </row>
    <row r="50" spans="1:6" x14ac:dyDescent="0.25">
      <c r="A50" s="68"/>
      <c r="B50" s="79"/>
      <c r="C50" s="80"/>
      <c r="D50" s="81"/>
      <c r="E50" s="82"/>
      <c r="F50" s="83"/>
    </row>
    <row r="51" spans="1:6" ht="52.8" x14ac:dyDescent="0.3">
      <c r="A51" s="84" t="s">
        <v>36</v>
      </c>
      <c r="B51" s="85"/>
      <c r="C51" s="85"/>
      <c r="D51" s="86"/>
      <c r="E51" s="86"/>
      <c r="F51" s="87"/>
    </row>
    <row r="54" spans="1:6" x14ac:dyDescent="0.25">
      <c r="B54" s="88"/>
      <c r="C54" s="88"/>
    </row>
    <row r="56" spans="1:6" x14ac:dyDescent="0.25">
      <c r="B56" s="88"/>
      <c r="C56" s="88"/>
    </row>
  </sheetData>
  <mergeCells count="11">
    <mergeCell ref="C47:D47"/>
    <mergeCell ref="A14:B14"/>
    <mergeCell ref="A21:C21"/>
    <mergeCell ref="A38:A40"/>
    <mergeCell ref="B38:B40"/>
    <mergeCell ref="C38:D38"/>
    <mergeCell ref="E38:F38"/>
    <mergeCell ref="C40:F40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0F88F-5463-4679-A3DE-FB91E305903D}">
  <sheetPr>
    <pageSetUpPr fitToPage="1"/>
  </sheetPr>
  <dimension ref="A1:F56"/>
  <sheetViews>
    <sheetView topLeftCell="A16" zoomScale="94" zoomScaleNormal="94" workbookViewId="0">
      <selection activeCell="I24" sqref="I24"/>
    </sheetView>
  </sheetViews>
  <sheetFormatPr defaultColWidth="9.109375" defaultRowHeight="13.2" x14ac:dyDescent="0.25"/>
  <cols>
    <col min="1" max="1" width="20.88671875" style="2" customWidth="1"/>
    <col min="2" max="2" width="18.33203125" style="2" customWidth="1"/>
    <col min="3" max="3" width="15.6640625" style="2" customWidth="1"/>
    <col min="4" max="4" width="14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42</v>
      </c>
      <c r="B8" s="104" t="s">
        <v>43</v>
      </c>
      <c r="C8" s="19"/>
      <c r="D8" s="20"/>
      <c r="E8" s="21" t="s">
        <v>4</v>
      </c>
      <c r="F8" s="22" t="s">
        <v>5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6</v>
      </c>
      <c r="B10" s="25" t="s">
        <v>7</v>
      </c>
      <c r="C10" s="26"/>
      <c r="D10" s="27"/>
      <c r="E10" s="28" t="s">
        <v>8</v>
      </c>
      <c r="F10" s="29" t="s">
        <v>9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10</v>
      </c>
      <c r="B12" s="29" t="s">
        <v>11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5"/>
      <c r="B14" s="125"/>
      <c r="C14" s="15"/>
      <c r="D14" s="32"/>
      <c r="E14" s="23"/>
      <c r="F14" s="33"/>
    </row>
    <row r="15" spans="1:6" x14ac:dyDescent="0.25">
      <c r="A15" s="106"/>
      <c r="B15" s="106"/>
      <c r="C15" s="15"/>
      <c r="D15" s="32"/>
      <c r="E15" s="23"/>
      <c r="F15" s="33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6" ht="13.8" thickBot="1" x14ac:dyDescent="0.3">
      <c r="A17" s="37"/>
      <c r="B17" s="37"/>
      <c r="C17" s="37"/>
      <c r="D17" s="38"/>
      <c r="E17" s="38"/>
      <c r="F17" s="38"/>
    </row>
    <row r="18" spans="1:6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6" ht="13.8" thickBot="1" x14ac:dyDescent="0.3">
      <c r="A19" s="45"/>
      <c r="B19" s="46"/>
      <c r="C19" s="47"/>
      <c r="D19" s="48"/>
      <c r="E19" s="49" t="s">
        <v>17</v>
      </c>
      <c r="F19" s="50">
        <v>44985</v>
      </c>
    </row>
    <row r="20" spans="1:6" x14ac:dyDescent="0.25">
      <c r="A20" s="51" t="s">
        <v>18</v>
      </c>
      <c r="B20" s="52"/>
      <c r="C20" s="52"/>
      <c r="D20" s="53">
        <v>1</v>
      </c>
      <c r="E20" s="54">
        <f>E23+E29+E33+E26+E21</f>
        <v>198955</v>
      </c>
      <c r="F20" s="55">
        <f>F23+F26+F29+F33+F21</f>
        <v>100</v>
      </c>
    </row>
    <row r="21" spans="1:6" ht="29.25" hidden="1" customHeight="1" x14ac:dyDescent="0.25">
      <c r="A21" s="126" t="s">
        <v>41</v>
      </c>
      <c r="B21" s="127"/>
      <c r="C21" s="128"/>
      <c r="D21" s="95">
        <v>2</v>
      </c>
      <c r="E21" s="96">
        <f>E22</f>
        <v>0</v>
      </c>
      <c r="F21" s="97">
        <f>E21/E20*100</f>
        <v>0</v>
      </c>
    </row>
    <row r="22" spans="1:6" hidden="1" x14ac:dyDescent="0.25">
      <c r="A22" s="61" t="s">
        <v>40</v>
      </c>
      <c r="B22" s="62"/>
      <c r="C22" s="62"/>
      <c r="D22" s="95"/>
      <c r="E22" s="96">
        <v>0</v>
      </c>
      <c r="F22" s="97">
        <f>E22/E20*100</f>
        <v>0</v>
      </c>
    </row>
    <row r="23" spans="1:6" x14ac:dyDescent="0.25">
      <c r="A23" s="56" t="s">
        <v>19</v>
      </c>
      <c r="B23" s="57"/>
      <c r="C23" s="57"/>
      <c r="D23" s="58">
        <v>3</v>
      </c>
      <c r="E23" s="59">
        <f>E24+E25</f>
        <v>20772</v>
      </c>
      <c r="F23" s="60">
        <f>+F24+F25</f>
        <v>10.440551883591766</v>
      </c>
    </row>
    <row r="24" spans="1:6" x14ac:dyDescent="0.25">
      <c r="A24" s="61" t="s">
        <v>20</v>
      </c>
      <c r="B24" s="62"/>
      <c r="C24" s="62"/>
      <c r="D24" s="58">
        <v>4</v>
      </c>
      <c r="E24" s="59">
        <v>10008</v>
      </c>
      <c r="F24" s="60">
        <f>E24/$E$20*100</f>
        <v>5.0302832298761029</v>
      </c>
    </row>
    <row r="25" spans="1:6" x14ac:dyDescent="0.25">
      <c r="A25" s="61" t="s">
        <v>21</v>
      </c>
      <c r="B25" s="62"/>
      <c r="C25" s="62"/>
      <c r="D25" s="58">
        <v>5</v>
      </c>
      <c r="E25" s="59">
        <v>10764</v>
      </c>
      <c r="F25" s="60">
        <f>E25/$E$20*100</f>
        <v>5.4102686537156641</v>
      </c>
    </row>
    <row r="26" spans="1:6" x14ac:dyDescent="0.25">
      <c r="A26" s="56" t="s">
        <v>22</v>
      </c>
      <c r="B26" s="62"/>
      <c r="C26" s="62"/>
      <c r="D26" s="58">
        <v>9</v>
      </c>
      <c r="E26" s="59">
        <f>E28+E27</f>
        <v>8937</v>
      </c>
      <c r="F26" s="60">
        <f>+F27+F28</f>
        <v>4.4919705461033903</v>
      </c>
    </row>
    <row r="27" spans="1:6" x14ac:dyDescent="0.25">
      <c r="A27" s="61" t="s">
        <v>23</v>
      </c>
      <c r="B27" s="62"/>
      <c r="C27" s="62"/>
      <c r="D27" s="58">
        <v>10</v>
      </c>
      <c r="E27" s="59">
        <v>8937</v>
      </c>
      <c r="F27" s="60">
        <f>E27/$E$20*100</f>
        <v>4.4919705461033903</v>
      </c>
    </row>
    <row r="28" spans="1:6" hidden="1" x14ac:dyDescent="0.25">
      <c r="A28" s="61" t="s">
        <v>24</v>
      </c>
      <c r="B28" s="62"/>
      <c r="C28" s="62"/>
      <c r="D28" s="58">
        <v>11</v>
      </c>
      <c r="E28" s="59">
        <v>0</v>
      </c>
      <c r="F28" s="60">
        <f>E28/$E$20*100</f>
        <v>0</v>
      </c>
    </row>
    <row r="29" spans="1:6" x14ac:dyDescent="0.25">
      <c r="A29" s="56" t="s">
        <v>25</v>
      </c>
      <c r="B29" s="62"/>
      <c r="C29" s="62"/>
      <c r="D29" s="58">
        <v>12</v>
      </c>
      <c r="E29" s="59">
        <f>E31</f>
        <v>163238</v>
      </c>
      <c r="F29" s="60">
        <f>F30+F31</f>
        <v>82.047699228468758</v>
      </c>
    </row>
    <row r="30" spans="1:6" hidden="1" x14ac:dyDescent="0.25">
      <c r="A30" s="61" t="s">
        <v>26</v>
      </c>
      <c r="B30" s="62"/>
      <c r="C30" s="62"/>
      <c r="D30" s="58">
        <v>13</v>
      </c>
      <c r="E30" s="59">
        <v>0</v>
      </c>
      <c r="F30" s="60">
        <f>E30/$E$20*100</f>
        <v>0</v>
      </c>
    </row>
    <row r="31" spans="1:6" x14ac:dyDescent="0.25">
      <c r="A31" s="61" t="s">
        <v>27</v>
      </c>
      <c r="B31" s="62"/>
      <c r="C31" s="62"/>
      <c r="D31" s="58">
        <v>14</v>
      </c>
      <c r="E31" s="59">
        <v>163238</v>
      </c>
      <c r="F31" s="60">
        <f>E31/$E$20*100</f>
        <v>82.047699228468758</v>
      </c>
    </row>
    <row r="32" spans="1:6" hidden="1" x14ac:dyDescent="0.25">
      <c r="A32" s="61" t="s">
        <v>28</v>
      </c>
      <c r="B32" s="62"/>
      <c r="C32" s="62"/>
      <c r="D32" s="58">
        <v>15</v>
      </c>
      <c r="E32" s="59">
        <v>0</v>
      </c>
      <c r="F32" s="60">
        <f>E32/$E$20*100</f>
        <v>0</v>
      </c>
    </row>
    <row r="33" spans="1:6" ht="13.8" thickBot="1" x14ac:dyDescent="0.3">
      <c r="A33" s="63" t="s">
        <v>29</v>
      </c>
      <c r="B33" s="64"/>
      <c r="C33" s="64"/>
      <c r="D33" s="65">
        <v>24</v>
      </c>
      <c r="E33" s="66">
        <v>6008</v>
      </c>
      <c r="F33" s="67">
        <f>E33/E20*100</f>
        <v>3.0197783418360933</v>
      </c>
    </row>
    <row r="34" spans="1:6" x14ac:dyDescent="0.25">
      <c r="A34" s="68"/>
      <c r="B34" s="69"/>
      <c r="C34" s="69"/>
      <c r="D34" s="70"/>
      <c r="E34" s="71"/>
      <c r="F34" s="72"/>
    </row>
    <row r="35" spans="1:6" x14ac:dyDescent="0.25">
      <c r="A35" s="68"/>
      <c r="B35" s="69"/>
      <c r="C35" s="69"/>
      <c r="D35" s="70"/>
      <c r="E35" s="71"/>
      <c r="F35" s="72"/>
    </row>
    <row r="36" spans="1:6" ht="15.6" x14ac:dyDescent="0.25">
      <c r="A36" s="73" t="s">
        <v>30</v>
      </c>
      <c r="B36" s="74"/>
      <c r="C36" s="74"/>
      <c r="D36" s="74"/>
      <c r="E36" s="74"/>
      <c r="F36" s="74"/>
    </row>
    <row r="37" spans="1:6" ht="13.8" thickBot="1" x14ac:dyDescent="0.3">
      <c r="A37" s="75"/>
      <c r="B37" s="76"/>
      <c r="C37" s="76"/>
      <c r="D37" s="76"/>
      <c r="E37" s="76"/>
      <c r="F37" s="76"/>
    </row>
    <row r="38" spans="1:6" x14ac:dyDescent="0.25">
      <c r="A38" s="129" t="s">
        <v>31</v>
      </c>
      <c r="B38" s="132" t="s">
        <v>14</v>
      </c>
      <c r="C38" s="113" t="s">
        <v>32</v>
      </c>
      <c r="D38" s="114"/>
      <c r="E38" s="113" t="s">
        <v>33</v>
      </c>
      <c r="F38" s="114"/>
    </row>
    <row r="39" spans="1:6" x14ac:dyDescent="0.25">
      <c r="A39" s="130"/>
      <c r="B39" s="133"/>
      <c r="C39" s="77" t="s">
        <v>34</v>
      </c>
      <c r="D39" s="78" t="s">
        <v>35</v>
      </c>
      <c r="E39" s="77" t="s">
        <v>34</v>
      </c>
      <c r="F39" s="78" t="s">
        <v>35</v>
      </c>
    </row>
    <row r="40" spans="1:6" ht="13.8" thickBot="1" x14ac:dyDescent="0.3">
      <c r="A40" s="131"/>
      <c r="B40" s="120"/>
      <c r="C40" s="115" t="s">
        <v>45</v>
      </c>
      <c r="D40" s="115"/>
      <c r="E40" s="115"/>
      <c r="F40" s="116"/>
    </row>
    <row r="41" spans="1:6" ht="13.8" thickBot="1" x14ac:dyDescent="0.3">
      <c r="A41" s="98" t="s">
        <v>43</v>
      </c>
      <c r="B41" s="99">
        <v>1</v>
      </c>
      <c r="C41" s="100">
        <v>169245</v>
      </c>
      <c r="D41" s="101">
        <v>1567452</v>
      </c>
      <c r="E41" s="102">
        <v>195237</v>
      </c>
      <c r="F41" s="102">
        <v>1807016</v>
      </c>
    </row>
    <row r="42" spans="1:6" x14ac:dyDescent="0.25">
      <c r="A42" s="68"/>
      <c r="B42" s="79"/>
      <c r="C42" s="80"/>
      <c r="D42" s="80"/>
      <c r="E42" s="80"/>
      <c r="F42" s="80"/>
    </row>
    <row r="43" spans="1:6" ht="15.6" x14ac:dyDescent="0.25">
      <c r="A43" s="73" t="s">
        <v>37</v>
      </c>
      <c r="B43" s="89"/>
      <c r="C43" s="89"/>
      <c r="D43" s="79"/>
      <c r="E43" s="90"/>
      <c r="F43" s="83"/>
    </row>
    <row r="44" spans="1:6" ht="13.8" thickBot="1" x14ac:dyDescent="0.3">
      <c r="A44" s="68"/>
      <c r="B44" s="89"/>
      <c r="C44" s="88"/>
      <c r="D44" s="88"/>
      <c r="F44" s="83"/>
    </row>
    <row r="45" spans="1:6" x14ac:dyDescent="0.25">
      <c r="A45" s="117" t="s">
        <v>31</v>
      </c>
      <c r="B45" s="119" t="s">
        <v>14</v>
      </c>
      <c r="C45" s="121" t="s">
        <v>38</v>
      </c>
      <c r="D45" s="122"/>
      <c r="E45" s="91"/>
      <c r="F45" s="83"/>
    </row>
    <row r="46" spans="1:6" ht="13.8" thickBot="1" x14ac:dyDescent="0.3">
      <c r="A46" s="118"/>
      <c r="B46" s="120"/>
      <c r="C46" s="92" t="s">
        <v>39</v>
      </c>
      <c r="D46" s="93">
        <f>F19</f>
        <v>44985</v>
      </c>
      <c r="E46" s="94"/>
      <c r="F46" s="83"/>
    </row>
    <row r="47" spans="1:6" ht="13.8" thickBot="1" x14ac:dyDescent="0.3">
      <c r="A47" s="98" t="s">
        <v>43</v>
      </c>
      <c r="B47" s="103">
        <v>1</v>
      </c>
      <c r="C47" s="123">
        <v>197646903</v>
      </c>
      <c r="D47" s="124"/>
      <c r="F47" s="83"/>
    </row>
    <row r="48" spans="1:6" x14ac:dyDescent="0.25">
      <c r="A48" s="68"/>
      <c r="B48" s="79"/>
      <c r="C48" s="80"/>
      <c r="D48" s="81"/>
      <c r="E48" s="82"/>
      <c r="F48" s="83"/>
    </row>
    <row r="49" spans="1:6" x14ac:dyDescent="0.25">
      <c r="A49" s="68"/>
      <c r="B49" s="79"/>
      <c r="C49" s="80"/>
      <c r="D49" s="81"/>
      <c r="E49" s="82"/>
      <c r="F49" s="83"/>
    </row>
    <row r="50" spans="1:6" x14ac:dyDescent="0.25">
      <c r="A50" s="68"/>
      <c r="B50" s="79"/>
      <c r="C50" s="80"/>
      <c r="D50" s="81"/>
      <c r="E50" s="82"/>
      <c r="F50" s="83"/>
    </row>
    <row r="51" spans="1:6" ht="52.8" x14ac:dyDescent="0.3">
      <c r="A51" s="84" t="s">
        <v>36</v>
      </c>
      <c r="B51" s="85"/>
      <c r="C51" s="85"/>
      <c r="D51" s="86"/>
      <c r="E51" s="86"/>
      <c r="F51" s="87"/>
    </row>
    <row r="54" spans="1:6" x14ac:dyDescent="0.25">
      <c r="B54" s="88"/>
      <c r="C54" s="88"/>
    </row>
    <row r="56" spans="1:6" x14ac:dyDescent="0.25">
      <c r="B56" s="88"/>
      <c r="C56" s="88"/>
    </row>
  </sheetData>
  <mergeCells count="11">
    <mergeCell ref="E38:F38"/>
    <mergeCell ref="C40:F40"/>
    <mergeCell ref="A45:A46"/>
    <mergeCell ref="B45:B46"/>
    <mergeCell ref="C45:D45"/>
    <mergeCell ref="C47:D47"/>
    <mergeCell ref="A14:B14"/>
    <mergeCell ref="A21:C21"/>
    <mergeCell ref="A38:A40"/>
    <mergeCell ref="B38:B40"/>
    <mergeCell ref="C38:D3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93E1-E165-4534-8383-1A2ED127B858}">
  <sheetPr>
    <pageSetUpPr fitToPage="1"/>
  </sheetPr>
  <dimension ref="A1:F56"/>
  <sheetViews>
    <sheetView zoomScale="94" zoomScaleNormal="94" workbookViewId="0">
      <selection activeCell="I10" sqref="I10"/>
    </sheetView>
  </sheetViews>
  <sheetFormatPr defaultColWidth="9.109375" defaultRowHeight="13.2" x14ac:dyDescent="0.25"/>
  <cols>
    <col min="1" max="1" width="20.88671875" style="2" customWidth="1"/>
    <col min="2" max="2" width="18.33203125" style="2" customWidth="1"/>
    <col min="3" max="3" width="15.6640625" style="2" customWidth="1"/>
    <col min="4" max="4" width="14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42</v>
      </c>
      <c r="B8" s="104" t="s">
        <v>43</v>
      </c>
      <c r="C8" s="19"/>
      <c r="D8" s="20"/>
      <c r="E8" s="21" t="s">
        <v>4</v>
      </c>
      <c r="F8" s="22" t="s">
        <v>5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6</v>
      </c>
      <c r="B10" s="25" t="s">
        <v>7</v>
      </c>
      <c r="C10" s="26"/>
      <c r="D10" s="27"/>
      <c r="E10" s="28" t="s">
        <v>8</v>
      </c>
      <c r="F10" s="29" t="s">
        <v>9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10</v>
      </c>
      <c r="B12" s="29" t="s">
        <v>11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5"/>
      <c r="B14" s="125"/>
      <c r="C14" s="15"/>
      <c r="D14" s="32"/>
      <c r="E14" s="23"/>
      <c r="F14" s="33"/>
    </row>
    <row r="15" spans="1:6" x14ac:dyDescent="0.25">
      <c r="A15" s="107"/>
      <c r="B15" s="107"/>
      <c r="C15" s="15"/>
      <c r="D15" s="32"/>
      <c r="E15" s="23"/>
      <c r="F15" s="33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6" ht="13.8" thickBot="1" x14ac:dyDescent="0.3">
      <c r="A17" s="37"/>
      <c r="B17" s="37"/>
      <c r="C17" s="37"/>
      <c r="D17" s="38"/>
      <c r="E17" s="38"/>
      <c r="F17" s="38"/>
    </row>
    <row r="18" spans="1:6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6" ht="13.8" thickBot="1" x14ac:dyDescent="0.3">
      <c r="A19" s="45"/>
      <c r="B19" s="46"/>
      <c r="C19" s="47"/>
      <c r="D19" s="48"/>
      <c r="E19" s="49" t="s">
        <v>17</v>
      </c>
      <c r="F19" s="50">
        <v>45016</v>
      </c>
    </row>
    <row r="20" spans="1:6" x14ac:dyDescent="0.25">
      <c r="A20" s="51" t="s">
        <v>18</v>
      </c>
      <c r="B20" s="52"/>
      <c r="C20" s="52"/>
      <c r="D20" s="53">
        <v>1</v>
      </c>
      <c r="E20" s="54">
        <f>E23+E29+E33+E26+E21</f>
        <v>198881</v>
      </c>
      <c r="F20" s="55">
        <f>F23+F26+F29+F33+F21</f>
        <v>100.00000000000001</v>
      </c>
    </row>
    <row r="21" spans="1:6" ht="29.25" hidden="1" customHeight="1" x14ac:dyDescent="0.25">
      <c r="A21" s="126" t="s">
        <v>41</v>
      </c>
      <c r="B21" s="127"/>
      <c r="C21" s="128"/>
      <c r="D21" s="95">
        <v>2</v>
      </c>
      <c r="E21" s="96">
        <f>E22</f>
        <v>0</v>
      </c>
      <c r="F21" s="97">
        <f>E21/E20*100</f>
        <v>0</v>
      </c>
    </row>
    <row r="22" spans="1:6" hidden="1" x14ac:dyDescent="0.25">
      <c r="A22" s="61" t="s">
        <v>40</v>
      </c>
      <c r="B22" s="62"/>
      <c r="C22" s="62"/>
      <c r="D22" s="95"/>
      <c r="E22" s="96">
        <v>0</v>
      </c>
      <c r="F22" s="97">
        <f>E22/E20*100</f>
        <v>0</v>
      </c>
    </row>
    <row r="23" spans="1:6" x14ac:dyDescent="0.25">
      <c r="A23" s="56" t="s">
        <v>19</v>
      </c>
      <c r="B23" s="57"/>
      <c r="C23" s="57"/>
      <c r="D23" s="58">
        <v>3</v>
      </c>
      <c r="E23" s="59">
        <f>E24+E25</f>
        <v>21178</v>
      </c>
      <c r="F23" s="60">
        <f>+F24+F25</f>
        <v>10.648578798376919</v>
      </c>
    </row>
    <row r="24" spans="1:6" x14ac:dyDescent="0.25">
      <c r="A24" s="61" t="s">
        <v>20</v>
      </c>
      <c r="B24" s="62"/>
      <c r="C24" s="62"/>
      <c r="D24" s="58">
        <v>4</v>
      </c>
      <c r="E24" s="59">
        <v>21178</v>
      </c>
      <c r="F24" s="60">
        <f>E24/$E$20*100</f>
        <v>10.648578798376919</v>
      </c>
    </row>
    <row r="25" spans="1:6" hidden="1" x14ac:dyDescent="0.25">
      <c r="A25" s="61" t="s">
        <v>21</v>
      </c>
      <c r="B25" s="62"/>
      <c r="C25" s="62"/>
      <c r="D25" s="58">
        <v>5</v>
      </c>
      <c r="E25" s="59">
        <v>0</v>
      </c>
      <c r="F25" s="60">
        <f>E25/$E$20*100</f>
        <v>0</v>
      </c>
    </row>
    <row r="26" spans="1:6" x14ac:dyDescent="0.25">
      <c r="A26" s="56" t="s">
        <v>22</v>
      </c>
      <c r="B26" s="62"/>
      <c r="C26" s="62"/>
      <c r="D26" s="58">
        <v>9</v>
      </c>
      <c r="E26" s="59">
        <f>E28+E27</f>
        <v>9115</v>
      </c>
      <c r="F26" s="60">
        <f>+F27+F28</f>
        <v>4.5831426833131372</v>
      </c>
    </row>
    <row r="27" spans="1:6" x14ac:dyDescent="0.25">
      <c r="A27" s="61" t="s">
        <v>23</v>
      </c>
      <c r="B27" s="62"/>
      <c r="C27" s="62"/>
      <c r="D27" s="58">
        <v>10</v>
      </c>
      <c r="E27" s="59">
        <v>9115</v>
      </c>
      <c r="F27" s="60">
        <f>E27/$E$20*100</f>
        <v>4.5831426833131372</v>
      </c>
    </row>
    <row r="28" spans="1:6" hidden="1" x14ac:dyDescent="0.25">
      <c r="A28" s="61" t="s">
        <v>24</v>
      </c>
      <c r="B28" s="62"/>
      <c r="C28" s="62"/>
      <c r="D28" s="58">
        <v>11</v>
      </c>
      <c r="E28" s="59">
        <v>0</v>
      </c>
      <c r="F28" s="60">
        <f>E28/$E$20*100</f>
        <v>0</v>
      </c>
    </row>
    <row r="29" spans="1:6" x14ac:dyDescent="0.25">
      <c r="A29" s="56" t="s">
        <v>25</v>
      </c>
      <c r="B29" s="62"/>
      <c r="C29" s="62"/>
      <c r="D29" s="58">
        <v>12</v>
      </c>
      <c r="E29" s="59">
        <f>E31</f>
        <v>160473</v>
      </c>
      <c r="F29" s="60">
        <f>F30+F31</f>
        <v>80.687949075075053</v>
      </c>
    </row>
    <row r="30" spans="1:6" hidden="1" x14ac:dyDescent="0.25">
      <c r="A30" s="61" t="s">
        <v>26</v>
      </c>
      <c r="B30" s="62"/>
      <c r="C30" s="62"/>
      <c r="D30" s="58">
        <v>13</v>
      </c>
      <c r="E30" s="59">
        <v>0</v>
      </c>
      <c r="F30" s="60">
        <f>E30/$E$20*100</f>
        <v>0</v>
      </c>
    </row>
    <row r="31" spans="1:6" x14ac:dyDescent="0.25">
      <c r="A31" s="61" t="s">
        <v>27</v>
      </c>
      <c r="B31" s="62"/>
      <c r="C31" s="62"/>
      <c r="D31" s="58">
        <v>14</v>
      </c>
      <c r="E31" s="59">
        <v>160473</v>
      </c>
      <c r="F31" s="60">
        <f>E31/$E$20*100</f>
        <v>80.687949075075053</v>
      </c>
    </row>
    <row r="32" spans="1:6" hidden="1" x14ac:dyDescent="0.25">
      <c r="A32" s="61" t="s">
        <v>28</v>
      </c>
      <c r="B32" s="62"/>
      <c r="C32" s="62"/>
      <c r="D32" s="58">
        <v>15</v>
      </c>
      <c r="E32" s="59">
        <v>0</v>
      </c>
      <c r="F32" s="60">
        <f>E32/$E$20*100</f>
        <v>0</v>
      </c>
    </row>
    <row r="33" spans="1:6" ht="13.8" thickBot="1" x14ac:dyDescent="0.3">
      <c r="A33" s="63" t="s">
        <v>29</v>
      </c>
      <c r="B33" s="64"/>
      <c r="C33" s="64"/>
      <c r="D33" s="65">
        <v>24</v>
      </c>
      <c r="E33" s="66">
        <v>8115</v>
      </c>
      <c r="F33" s="67">
        <f>E33/E20*100</f>
        <v>4.0803294432348993</v>
      </c>
    </row>
    <row r="34" spans="1:6" x14ac:dyDescent="0.25">
      <c r="A34" s="68"/>
      <c r="B34" s="69"/>
      <c r="C34" s="69"/>
      <c r="D34" s="70"/>
      <c r="E34" s="71"/>
      <c r="F34" s="72"/>
    </row>
    <row r="35" spans="1:6" x14ac:dyDescent="0.25">
      <c r="A35" s="68"/>
      <c r="B35" s="69"/>
      <c r="C35" s="69"/>
      <c r="D35" s="70"/>
      <c r="E35" s="71"/>
      <c r="F35" s="72"/>
    </row>
    <row r="36" spans="1:6" ht="15.6" x14ac:dyDescent="0.25">
      <c r="A36" s="73" t="s">
        <v>30</v>
      </c>
      <c r="B36" s="74"/>
      <c r="C36" s="74"/>
      <c r="D36" s="74"/>
      <c r="E36" s="74"/>
      <c r="F36" s="74"/>
    </row>
    <row r="37" spans="1:6" ht="13.8" thickBot="1" x14ac:dyDescent="0.3">
      <c r="A37" s="75"/>
      <c r="B37" s="76"/>
      <c r="C37" s="76"/>
      <c r="D37" s="76"/>
      <c r="E37" s="76"/>
      <c r="F37" s="76"/>
    </row>
    <row r="38" spans="1:6" x14ac:dyDescent="0.25">
      <c r="A38" s="129" t="s">
        <v>31</v>
      </c>
      <c r="B38" s="132" t="s">
        <v>14</v>
      </c>
      <c r="C38" s="113" t="s">
        <v>32</v>
      </c>
      <c r="D38" s="114"/>
      <c r="E38" s="113" t="s">
        <v>33</v>
      </c>
      <c r="F38" s="114"/>
    </row>
    <row r="39" spans="1:6" x14ac:dyDescent="0.25">
      <c r="A39" s="130"/>
      <c r="B39" s="133"/>
      <c r="C39" s="77" t="s">
        <v>34</v>
      </c>
      <c r="D39" s="78" t="s">
        <v>35</v>
      </c>
      <c r="E39" s="77" t="s">
        <v>34</v>
      </c>
      <c r="F39" s="78" t="s">
        <v>35</v>
      </c>
    </row>
    <row r="40" spans="1:6" ht="13.8" thickBot="1" x14ac:dyDescent="0.3">
      <c r="A40" s="131"/>
      <c r="B40" s="120"/>
      <c r="C40" s="115" t="s">
        <v>46</v>
      </c>
      <c r="D40" s="115"/>
      <c r="E40" s="115"/>
      <c r="F40" s="116"/>
    </row>
    <row r="41" spans="1:6" ht="13.8" thickBot="1" x14ac:dyDescent="0.3">
      <c r="A41" s="98" t="s">
        <v>43</v>
      </c>
      <c r="B41" s="99">
        <v>1</v>
      </c>
      <c r="C41" s="100">
        <v>1039103</v>
      </c>
      <c r="D41" s="101">
        <v>4216997</v>
      </c>
      <c r="E41" s="102">
        <v>1152332</v>
      </c>
      <c r="F41" s="102">
        <v>4714144</v>
      </c>
    </row>
    <row r="42" spans="1:6" x14ac:dyDescent="0.25">
      <c r="A42" s="68"/>
      <c r="B42" s="79"/>
      <c r="C42" s="80"/>
      <c r="D42" s="80"/>
      <c r="E42" s="80"/>
      <c r="F42" s="80"/>
    </row>
    <row r="43" spans="1:6" ht="15.6" x14ac:dyDescent="0.25">
      <c r="A43" s="73" t="s">
        <v>37</v>
      </c>
      <c r="B43" s="89"/>
      <c r="C43" s="89"/>
      <c r="D43" s="79"/>
      <c r="E43" s="90"/>
      <c r="F43" s="83"/>
    </row>
    <row r="44" spans="1:6" ht="13.8" thickBot="1" x14ac:dyDescent="0.3">
      <c r="A44" s="68"/>
      <c r="B44" s="89"/>
      <c r="C44" s="88"/>
      <c r="D44" s="88"/>
      <c r="F44" s="83"/>
    </row>
    <row r="45" spans="1:6" x14ac:dyDescent="0.25">
      <c r="A45" s="117" t="s">
        <v>31</v>
      </c>
      <c r="B45" s="119" t="s">
        <v>14</v>
      </c>
      <c r="C45" s="121" t="s">
        <v>38</v>
      </c>
      <c r="D45" s="122"/>
      <c r="E45" s="91"/>
      <c r="F45" s="83"/>
    </row>
    <row r="46" spans="1:6" ht="13.8" thickBot="1" x14ac:dyDescent="0.3">
      <c r="A46" s="118"/>
      <c r="B46" s="120"/>
      <c r="C46" s="92" t="s">
        <v>39</v>
      </c>
      <c r="D46" s="93">
        <f>F19</f>
        <v>45016</v>
      </c>
      <c r="E46" s="94"/>
      <c r="F46" s="83"/>
    </row>
    <row r="47" spans="1:6" ht="13.8" thickBot="1" x14ac:dyDescent="0.3">
      <c r="A47" s="98" t="s">
        <v>43</v>
      </c>
      <c r="B47" s="103">
        <v>1</v>
      </c>
      <c r="C47" s="123">
        <v>193464373</v>
      </c>
      <c r="D47" s="124"/>
      <c r="F47" s="83"/>
    </row>
    <row r="48" spans="1:6" x14ac:dyDescent="0.25">
      <c r="A48" s="68"/>
      <c r="B48" s="79"/>
      <c r="C48" s="80"/>
      <c r="D48" s="81"/>
      <c r="E48" s="82"/>
      <c r="F48" s="83"/>
    </row>
    <row r="49" spans="1:6" x14ac:dyDescent="0.25">
      <c r="A49" s="68"/>
      <c r="B49" s="79"/>
      <c r="C49" s="80"/>
      <c r="D49" s="81"/>
      <c r="E49" s="82"/>
      <c r="F49" s="83"/>
    </row>
    <row r="50" spans="1:6" x14ac:dyDescent="0.25">
      <c r="A50" s="68"/>
      <c r="B50" s="79"/>
      <c r="C50" s="80"/>
      <c r="D50" s="81"/>
      <c r="E50" s="82"/>
      <c r="F50" s="83"/>
    </row>
    <row r="51" spans="1:6" ht="52.8" x14ac:dyDescent="0.3">
      <c r="A51" s="84" t="s">
        <v>36</v>
      </c>
      <c r="B51" s="85"/>
      <c r="C51" s="85"/>
      <c r="D51" s="86"/>
      <c r="E51" s="86"/>
      <c r="F51" s="87"/>
    </row>
    <row r="54" spans="1:6" x14ac:dyDescent="0.25">
      <c r="B54" s="88"/>
      <c r="C54" s="88"/>
    </row>
    <row r="56" spans="1:6" x14ac:dyDescent="0.25">
      <c r="B56" s="88"/>
      <c r="C56" s="88"/>
    </row>
  </sheetData>
  <mergeCells count="11">
    <mergeCell ref="C47:D47"/>
    <mergeCell ref="A14:B14"/>
    <mergeCell ref="A21:C21"/>
    <mergeCell ref="A38:A40"/>
    <mergeCell ref="B38:B40"/>
    <mergeCell ref="C38:D38"/>
    <mergeCell ref="E38:F38"/>
    <mergeCell ref="C40:F40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E729-4809-4375-9F34-295A003F2FFD}">
  <sheetPr>
    <pageSetUpPr fitToPage="1"/>
  </sheetPr>
  <dimension ref="A1:F56"/>
  <sheetViews>
    <sheetView zoomScale="94" zoomScaleNormal="94" workbookViewId="0">
      <selection activeCell="H10" sqref="H10"/>
    </sheetView>
  </sheetViews>
  <sheetFormatPr defaultColWidth="9.109375" defaultRowHeight="13.2" x14ac:dyDescent="0.25"/>
  <cols>
    <col min="1" max="1" width="20.88671875" style="2" customWidth="1"/>
    <col min="2" max="2" width="18.33203125" style="2" customWidth="1"/>
    <col min="3" max="3" width="15.6640625" style="2" customWidth="1"/>
    <col min="4" max="4" width="14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42</v>
      </c>
      <c r="B8" s="104" t="s">
        <v>43</v>
      </c>
      <c r="C8" s="19"/>
      <c r="D8" s="20"/>
      <c r="E8" s="21" t="s">
        <v>4</v>
      </c>
      <c r="F8" s="22" t="s">
        <v>5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6</v>
      </c>
      <c r="B10" s="25" t="s">
        <v>7</v>
      </c>
      <c r="C10" s="26"/>
      <c r="D10" s="27"/>
      <c r="E10" s="28" t="s">
        <v>8</v>
      </c>
      <c r="F10" s="29" t="s">
        <v>9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10</v>
      </c>
      <c r="B12" s="29" t="s">
        <v>11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5"/>
      <c r="B14" s="125"/>
      <c r="C14" s="15"/>
      <c r="D14" s="32"/>
      <c r="E14" s="23"/>
      <c r="F14" s="33"/>
    </row>
    <row r="15" spans="1:6" x14ac:dyDescent="0.25">
      <c r="A15" s="108"/>
      <c r="B15" s="108"/>
      <c r="C15" s="15"/>
      <c r="D15" s="32"/>
      <c r="E15" s="23"/>
      <c r="F15" s="33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6" ht="13.8" thickBot="1" x14ac:dyDescent="0.3">
      <c r="A17" s="37"/>
      <c r="B17" s="37"/>
      <c r="C17" s="37"/>
      <c r="D17" s="38"/>
      <c r="E17" s="38"/>
      <c r="F17" s="38"/>
    </row>
    <row r="18" spans="1:6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6" ht="13.8" thickBot="1" x14ac:dyDescent="0.3">
      <c r="A19" s="45"/>
      <c r="B19" s="46"/>
      <c r="C19" s="47"/>
      <c r="D19" s="48"/>
      <c r="E19" s="49" t="s">
        <v>17</v>
      </c>
      <c r="F19" s="50">
        <v>45046</v>
      </c>
    </row>
    <row r="20" spans="1:6" x14ac:dyDescent="0.25">
      <c r="A20" s="51" t="s">
        <v>18</v>
      </c>
      <c r="B20" s="52"/>
      <c r="C20" s="52"/>
      <c r="D20" s="53">
        <v>1</v>
      </c>
      <c r="E20" s="54">
        <f>E23+E29+E33+E26+E21</f>
        <v>193568</v>
      </c>
      <c r="F20" s="55">
        <f>F23+F26+F29+F33+F21</f>
        <v>100</v>
      </c>
    </row>
    <row r="21" spans="1:6" ht="29.25" hidden="1" customHeight="1" x14ac:dyDescent="0.25">
      <c r="A21" s="126" t="s">
        <v>41</v>
      </c>
      <c r="B21" s="127"/>
      <c r="C21" s="128"/>
      <c r="D21" s="95">
        <v>2</v>
      </c>
      <c r="E21" s="96">
        <f>E22</f>
        <v>0</v>
      </c>
      <c r="F21" s="97">
        <f>E21/E20*100</f>
        <v>0</v>
      </c>
    </row>
    <row r="22" spans="1:6" hidden="1" x14ac:dyDescent="0.25">
      <c r="A22" s="61" t="s">
        <v>40</v>
      </c>
      <c r="B22" s="62"/>
      <c r="C22" s="62"/>
      <c r="D22" s="95"/>
      <c r="E22" s="96">
        <v>0</v>
      </c>
      <c r="F22" s="97">
        <f>E22/E20*100</f>
        <v>0</v>
      </c>
    </row>
    <row r="23" spans="1:6" x14ac:dyDescent="0.25">
      <c r="A23" s="56" t="s">
        <v>19</v>
      </c>
      <c r="B23" s="57"/>
      <c r="C23" s="57"/>
      <c r="D23" s="58">
        <v>3</v>
      </c>
      <c r="E23" s="59">
        <f>E24+E25</f>
        <v>16825</v>
      </c>
      <c r="F23" s="60">
        <f>+F24+F25</f>
        <v>8.6920358736981314</v>
      </c>
    </row>
    <row r="24" spans="1:6" x14ac:dyDescent="0.25">
      <c r="A24" s="61" t="s">
        <v>20</v>
      </c>
      <c r="B24" s="62"/>
      <c r="C24" s="62"/>
      <c r="D24" s="58">
        <v>4</v>
      </c>
      <c r="E24" s="59">
        <v>16825</v>
      </c>
      <c r="F24" s="60">
        <f>E24/$E$20*100</f>
        <v>8.6920358736981314</v>
      </c>
    </row>
    <row r="25" spans="1:6" hidden="1" x14ac:dyDescent="0.25">
      <c r="A25" s="61" t="s">
        <v>21</v>
      </c>
      <c r="B25" s="62"/>
      <c r="C25" s="62"/>
      <c r="D25" s="58">
        <v>5</v>
      </c>
      <c r="E25" s="59">
        <v>0</v>
      </c>
      <c r="F25" s="60">
        <f>E25/$E$20*100</f>
        <v>0</v>
      </c>
    </row>
    <row r="26" spans="1:6" x14ac:dyDescent="0.25">
      <c r="A26" s="56" t="s">
        <v>22</v>
      </c>
      <c r="B26" s="62"/>
      <c r="C26" s="62"/>
      <c r="D26" s="58">
        <v>9</v>
      </c>
      <c r="E26" s="59">
        <f>E28+E27</f>
        <v>9221</v>
      </c>
      <c r="F26" s="60">
        <f>+F27+F28</f>
        <v>4.7637006116713509</v>
      </c>
    </row>
    <row r="27" spans="1:6" x14ac:dyDescent="0.25">
      <c r="A27" s="61" t="s">
        <v>23</v>
      </c>
      <c r="B27" s="62"/>
      <c r="C27" s="62"/>
      <c r="D27" s="58">
        <v>10</v>
      </c>
      <c r="E27" s="59">
        <v>9221</v>
      </c>
      <c r="F27" s="60">
        <f>E27/$E$20*100</f>
        <v>4.7637006116713509</v>
      </c>
    </row>
    <row r="28" spans="1:6" hidden="1" x14ac:dyDescent="0.25">
      <c r="A28" s="61" t="s">
        <v>24</v>
      </c>
      <c r="B28" s="62"/>
      <c r="C28" s="62"/>
      <c r="D28" s="58">
        <v>11</v>
      </c>
      <c r="E28" s="59">
        <v>0</v>
      </c>
      <c r="F28" s="60">
        <f>E28/$E$20*100</f>
        <v>0</v>
      </c>
    </row>
    <row r="29" spans="1:6" x14ac:dyDescent="0.25">
      <c r="A29" s="56" t="s">
        <v>25</v>
      </c>
      <c r="B29" s="62"/>
      <c r="C29" s="62"/>
      <c r="D29" s="58">
        <v>12</v>
      </c>
      <c r="E29" s="59">
        <f>E31</f>
        <v>158635</v>
      </c>
      <c r="F29" s="60">
        <f>F30+F31</f>
        <v>81.953112084642086</v>
      </c>
    </row>
    <row r="30" spans="1:6" hidden="1" x14ac:dyDescent="0.25">
      <c r="A30" s="61" t="s">
        <v>26</v>
      </c>
      <c r="B30" s="62"/>
      <c r="C30" s="62"/>
      <c r="D30" s="58">
        <v>13</v>
      </c>
      <c r="E30" s="59">
        <v>0</v>
      </c>
      <c r="F30" s="60">
        <f>E30/$E$20*100</f>
        <v>0</v>
      </c>
    </row>
    <row r="31" spans="1:6" x14ac:dyDescent="0.25">
      <c r="A31" s="61" t="s">
        <v>27</v>
      </c>
      <c r="B31" s="62"/>
      <c r="C31" s="62"/>
      <c r="D31" s="58">
        <v>14</v>
      </c>
      <c r="E31" s="59">
        <v>158635</v>
      </c>
      <c r="F31" s="60">
        <f>E31/$E$20*100</f>
        <v>81.953112084642086</v>
      </c>
    </row>
    <row r="32" spans="1:6" hidden="1" x14ac:dyDescent="0.25">
      <c r="A32" s="61" t="s">
        <v>28</v>
      </c>
      <c r="B32" s="62"/>
      <c r="C32" s="62"/>
      <c r="D32" s="58">
        <v>15</v>
      </c>
      <c r="E32" s="59">
        <v>0</v>
      </c>
      <c r="F32" s="60">
        <f>E32/$E$20*100</f>
        <v>0</v>
      </c>
    </row>
    <row r="33" spans="1:6" ht="13.8" thickBot="1" x14ac:dyDescent="0.3">
      <c r="A33" s="63" t="s">
        <v>29</v>
      </c>
      <c r="B33" s="64"/>
      <c r="C33" s="64"/>
      <c r="D33" s="65">
        <v>24</v>
      </c>
      <c r="E33" s="66">
        <v>8887</v>
      </c>
      <c r="F33" s="67">
        <f>E33/E20*100</f>
        <v>4.591151429988428</v>
      </c>
    </row>
    <row r="34" spans="1:6" x14ac:dyDescent="0.25">
      <c r="A34" s="68"/>
      <c r="B34" s="69"/>
      <c r="C34" s="69"/>
      <c r="D34" s="70"/>
      <c r="E34" s="71"/>
      <c r="F34" s="72"/>
    </row>
    <row r="35" spans="1:6" x14ac:dyDescent="0.25">
      <c r="A35" s="68"/>
      <c r="B35" s="69"/>
      <c r="C35" s="69"/>
      <c r="D35" s="70"/>
      <c r="E35" s="71"/>
      <c r="F35" s="72"/>
    </row>
    <row r="36" spans="1:6" ht="15.6" x14ac:dyDescent="0.25">
      <c r="A36" s="73" t="s">
        <v>30</v>
      </c>
      <c r="B36" s="74"/>
      <c r="C36" s="74"/>
      <c r="D36" s="74"/>
      <c r="E36" s="74"/>
      <c r="F36" s="74"/>
    </row>
    <row r="37" spans="1:6" ht="13.8" thickBot="1" x14ac:dyDescent="0.3">
      <c r="A37" s="75"/>
      <c r="B37" s="76"/>
      <c r="C37" s="76"/>
      <c r="D37" s="76"/>
      <c r="E37" s="76"/>
      <c r="F37" s="76"/>
    </row>
    <row r="38" spans="1:6" x14ac:dyDescent="0.25">
      <c r="A38" s="129" t="s">
        <v>31</v>
      </c>
      <c r="B38" s="132" t="s">
        <v>14</v>
      </c>
      <c r="C38" s="113" t="s">
        <v>32</v>
      </c>
      <c r="D38" s="114"/>
      <c r="E38" s="113" t="s">
        <v>33</v>
      </c>
      <c r="F38" s="114"/>
    </row>
    <row r="39" spans="1:6" x14ac:dyDescent="0.25">
      <c r="A39" s="130"/>
      <c r="B39" s="133"/>
      <c r="C39" s="77" t="s">
        <v>34</v>
      </c>
      <c r="D39" s="78" t="s">
        <v>35</v>
      </c>
      <c r="E39" s="77" t="s">
        <v>34</v>
      </c>
      <c r="F39" s="78" t="s">
        <v>35</v>
      </c>
    </row>
    <row r="40" spans="1:6" ht="13.8" thickBot="1" x14ac:dyDescent="0.3">
      <c r="A40" s="131"/>
      <c r="B40" s="120"/>
      <c r="C40" s="115" t="s">
        <v>47</v>
      </c>
      <c r="D40" s="115"/>
      <c r="E40" s="115"/>
      <c r="F40" s="116"/>
    </row>
    <row r="41" spans="1:6" ht="13.8" thickBot="1" x14ac:dyDescent="0.3">
      <c r="A41" s="98" t="s">
        <v>43</v>
      </c>
      <c r="B41" s="99">
        <v>1</v>
      </c>
      <c r="C41" s="100">
        <v>529088</v>
      </c>
      <c r="D41" s="101">
        <v>4116099</v>
      </c>
      <c r="E41" s="102">
        <v>589045</v>
      </c>
      <c r="F41" s="102">
        <v>4626473</v>
      </c>
    </row>
    <row r="42" spans="1:6" x14ac:dyDescent="0.25">
      <c r="A42" s="68"/>
      <c r="B42" s="79"/>
      <c r="C42" s="80"/>
      <c r="D42" s="80"/>
      <c r="E42" s="80"/>
      <c r="F42" s="80"/>
    </row>
    <row r="43" spans="1:6" ht="15.6" x14ac:dyDescent="0.25">
      <c r="A43" s="73" t="s">
        <v>37</v>
      </c>
      <c r="B43" s="89"/>
      <c r="C43" s="89"/>
      <c r="D43" s="79"/>
      <c r="E43" s="90"/>
      <c r="F43" s="83"/>
    </row>
    <row r="44" spans="1:6" ht="13.8" thickBot="1" x14ac:dyDescent="0.3">
      <c r="A44" s="68"/>
      <c r="B44" s="89"/>
      <c r="C44" s="88"/>
      <c r="D44" s="88"/>
      <c r="F44" s="83"/>
    </row>
    <row r="45" spans="1:6" x14ac:dyDescent="0.25">
      <c r="A45" s="117" t="s">
        <v>31</v>
      </c>
      <c r="B45" s="119" t="s">
        <v>14</v>
      </c>
      <c r="C45" s="121" t="s">
        <v>38</v>
      </c>
      <c r="D45" s="122"/>
      <c r="E45" s="91"/>
      <c r="F45" s="83"/>
    </row>
    <row r="46" spans="1:6" ht="13.8" thickBot="1" x14ac:dyDescent="0.3">
      <c r="A46" s="118"/>
      <c r="B46" s="120"/>
      <c r="C46" s="92" t="s">
        <v>39</v>
      </c>
      <c r="D46" s="93">
        <f>F19</f>
        <v>45046</v>
      </c>
      <c r="E46" s="94"/>
      <c r="F46" s="83"/>
    </row>
    <row r="47" spans="1:6" ht="13.8" thickBot="1" x14ac:dyDescent="0.3">
      <c r="A47" s="98" t="s">
        <v>43</v>
      </c>
      <c r="B47" s="103">
        <v>1</v>
      </c>
      <c r="C47" s="123">
        <v>188279466</v>
      </c>
      <c r="D47" s="124"/>
      <c r="F47" s="83"/>
    </row>
    <row r="48" spans="1:6" x14ac:dyDescent="0.25">
      <c r="A48" s="68"/>
      <c r="B48" s="79"/>
      <c r="C48" s="80"/>
      <c r="D48" s="81"/>
      <c r="E48" s="82"/>
      <c r="F48" s="83"/>
    </row>
    <row r="49" spans="1:6" x14ac:dyDescent="0.25">
      <c r="A49" s="68"/>
      <c r="B49" s="79"/>
      <c r="C49" s="80"/>
      <c r="D49" s="81"/>
      <c r="E49" s="82"/>
      <c r="F49" s="83"/>
    </row>
    <row r="50" spans="1:6" x14ac:dyDescent="0.25">
      <c r="A50" s="68"/>
      <c r="B50" s="79"/>
      <c r="C50" s="80"/>
      <c r="D50" s="81"/>
      <c r="E50" s="82"/>
      <c r="F50" s="83"/>
    </row>
    <row r="51" spans="1:6" ht="52.8" x14ac:dyDescent="0.3">
      <c r="A51" s="84" t="s">
        <v>36</v>
      </c>
      <c r="B51" s="85"/>
      <c r="C51" s="85"/>
      <c r="D51" s="86"/>
      <c r="E51" s="86"/>
      <c r="F51" s="87"/>
    </row>
    <row r="54" spans="1:6" x14ac:dyDescent="0.25">
      <c r="B54" s="88"/>
      <c r="C54" s="88"/>
    </row>
    <row r="56" spans="1:6" x14ac:dyDescent="0.25">
      <c r="B56" s="88"/>
      <c r="C56" s="88"/>
    </row>
  </sheetData>
  <mergeCells count="11">
    <mergeCell ref="E38:F38"/>
    <mergeCell ref="C40:F40"/>
    <mergeCell ref="A45:A46"/>
    <mergeCell ref="B45:B46"/>
    <mergeCell ref="C45:D45"/>
    <mergeCell ref="C47:D47"/>
    <mergeCell ref="A14:B14"/>
    <mergeCell ref="A21:C21"/>
    <mergeCell ref="A38:A40"/>
    <mergeCell ref="B38:B40"/>
    <mergeCell ref="C38:D3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1CE9-133F-4BE1-8F9B-E23A3843242B}">
  <sheetPr>
    <pageSetUpPr fitToPage="1"/>
  </sheetPr>
  <dimension ref="A1:F56"/>
  <sheetViews>
    <sheetView zoomScale="94" zoomScaleNormal="94" workbookViewId="0">
      <selection activeCell="H15" sqref="H15"/>
    </sheetView>
  </sheetViews>
  <sheetFormatPr defaultColWidth="9.109375" defaultRowHeight="13.2" x14ac:dyDescent="0.25"/>
  <cols>
    <col min="1" max="1" width="20.88671875" style="2" customWidth="1"/>
    <col min="2" max="2" width="18.33203125" style="2" customWidth="1"/>
    <col min="3" max="3" width="15.6640625" style="2" customWidth="1"/>
    <col min="4" max="4" width="14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42</v>
      </c>
      <c r="B8" s="104" t="s">
        <v>43</v>
      </c>
      <c r="C8" s="19"/>
      <c r="D8" s="20"/>
      <c r="E8" s="21" t="s">
        <v>4</v>
      </c>
      <c r="F8" s="22" t="s">
        <v>5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6</v>
      </c>
      <c r="B10" s="25" t="s">
        <v>7</v>
      </c>
      <c r="C10" s="26"/>
      <c r="D10" s="27"/>
      <c r="E10" s="28" t="s">
        <v>8</v>
      </c>
      <c r="F10" s="29" t="s">
        <v>9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10</v>
      </c>
      <c r="B12" s="29" t="s">
        <v>11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5"/>
      <c r="B14" s="125"/>
      <c r="C14" s="15"/>
      <c r="D14" s="32"/>
      <c r="E14" s="23"/>
      <c r="F14" s="33"/>
    </row>
    <row r="15" spans="1:6" x14ac:dyDescent="0.25">
      <c r="A15" s="109"/>
      <c r="B15" s="109"/>
      <c r="C15" s="15"/>
      <c r="D15" s="32"/>
      <c r="E15" s="23"/>
      <c r="F15" s="33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6" ht="13.8" thickBot="1" x14ac:dyDescent="0.3">
      <c r="A17" s="37"/>
      <c r="B17" s="37"/>
      <c r="C17" s="37"/>
      <c r="D17" s="38"/>
      <c r="E17" s="38"/>
      <c r="F17" s="38"/>
    </row>
    <row r="18" spans="1:6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6" ht="13.8" thickBot="1" x14ac:dyDescent="0.3">
      <c r="A19" s="45"/>
      <c r="B19" s="46"/>
      <c r="C19" s="47"/>
      <c r="D19" s="48"/>
      <c r="E19" s="49" t="s">
        <v>17</v>
      </c>
      <c r="F19" s="50">
        <v>45077</v>
      </c>
    </row>
    <row r="20" spans="1:6" x14ac:dyDescent="0.25">
      <c r="A20" s="51" t="s">
        <v>18</v>
      </c>
      <c r="B20" s="52"/>
      <c r="C20" s="52"/>
      <c r="D20" s="53">
        <v>1</v>
      </c>
      <c r="E20" s="54">
        <f>E23+E29+E33+E26+E21</f>
        <v>191239</v>
      </c>
      <c r="F20" s="55">
        <f>F23+F26+F29+F33+F21</f>
        <v>99.999999999999986</v>
      </c>
    </row>
    <row r="21" spans="1:6" ht="29.25" hidden="1" customHeight="1" x14ac:dyDescent="0.25">
      <c r="A21" s="126" t="s">
        <v>41</v>
      </c>
      <c r="B21" s="127"/>
      <c r="C21" s="128"/>
      <c r="D21" s="95">
        <v>2</v>
      </c>
      <c r="E21" s="96">
        <f>E22</f>
        <v>0</v>
      </c>
      <c r="F21" s="97">
        <f>E21/E20*100</f>
        <v>0</v>
      </c>
    </row>
    <row r="22" spans="1:6" hidden="1" x14ac:dyDescent="0.25">
      <c r="A22" s="61" t="s">
        <v>40</v>
      </c>
      <c r="B22" s="62"/>
      <c r="C22" s="62"/>
      <c r="D22" s="95"/>
      <c r="E22" s="96">
        <v>0</v>
      </c>
      <c r="F22" s="97">
        <f>E22/E20*100</f>
        <v>0</v>
      </c>
    </row>
    <row r="23" spans="1:6" x14ac:dyDescent="0.25">
      <c r="A23" s="56" t="s">
        <v>19</v>
      </c>
      <c r="B23" s="57"/>
      <c r="C23" s="57"/>
      <c r="D23" s="58">
        <v>3</v>
      </c>
      <c r="E23" s="59">
        <f>E24+E25</f>
        <v>15779</v>
      </c>
      <c r="F23" s="60">
        <f>+F24+F25</f>
        <v>8.250932079753607</v>
      </c>
    </row>
    <row r="24" spans="1:6" x14ac:dyDescent="0.25">
      <c r="A24" s="61" t="s">
        <v>20</v>
      </c>
      <c r="B24" s="62"/>
      <c r="C24" s="62"/>
      <c r="D24" s="58">
        <v>4</v>
      </c>
      <c r="E24" s="59">
        <v>15779</v>
      </c>
      <c r="F24" s="60">
        <f>E24/$E$20*100</f>
        <v>8.250932079753607</v>
      </c>
    </row>
    <row r="25" spans="1:6" hidden="1" x14ac:dyDescent="0.25">
      <c r="A25" s="61" t="s">
        <v>21</v>
      </c>
      <c r="B25" s="62"/>
      <c r="C25" s="62"/>
      <c r="D25" s="58">
        <v>5</v>
      </c>
      <c r="E25" s="59">
        <v>0</v>
      </c>
      <c r="F25" s="60">
        <f>E25/$E$20*100</f>
        <v>0</v>
      </c>
    </row>
    <row r="26" spans="1:6" x14ac:dyDescent="0.25">
      <c r="A26" s="56" t="s">
        <v>22</v>
      </c>
      <c r="B26" s="62"/>
      <c r="C26" s="62"/>
      <c r="D26" s="58">
        <v>9</v>
      </c>
      <c r="E26" s="59">
        <f>E28+E27</f>
        <v>9250</v>
      </c>
      <c r="F26" s="60">
        <f>+F27+F28</f>
        <v>4.836879506795162</v>
      </c>
    </row>
    <row r="27" spans="1:6" x14ac:dyDescent="0.25">
      <c r="A27" s="61" t="s">
        <v>23</v>
      </c>
      <c r="B27" s="62"/>
      <c r="C27" s="62"/>
      <c r="D27" s="58">
        <v>10</v>
      </c>
      <c r="E27" s="59">
        <v>9250</v>
      </c>
      <c r="F27" s="60">
        <f>E27/$E$20*100</f>
        <v>4.836879506795162</v>
      </c>
    </row>
    <row r="28" spans="1:6" hidden="1" x14ac:dyDescent="0.25">
      <c r="A28" s="61" t="s">
        <v>24</v>
      </c>
      <c r="B28" s="62"/>
      <c r="C28" s="62"/>
      <c r="D28" s="58">
        <v>11</v>
      </c>
      <c r="E28" s="59">
        <v>0</v>
      </c>
      <c r="F28" s="60">
        <f>E28/$E$20*100</f>
        <v>0</v>
      </c>
    </row>
    <row r="29" spans="1:6" x14ac:dyDescent="0.25">
      <c r="A29" s="56" t="s">
        <v>25</v>
      </c>
      <c r="B29" s="62"/>
      <c r="C29" s="62"/>
      <c r="D29" s="58">
        <v>12</v>
      </c>
      <c r="E29" s="59">
        <f>E31</f>
        <v>159615</v>
      </c>
      <c r="F29" s="60">
        <f>F30+F31</f>
        <v>83.46362405157943</v>
      </c>
    </row>
    <row r="30" spans="1:6" hidden="1" x14ac:dyDescent="0.25">
      <c r="A30" s="61" t="s">
        <v>26</v>
      </c>
      <c r="B30" s="62"/>
      <c r="C30" s="62"/>
      <c r="D30" s="58">
        <v>13</v>
      </c>
      <c r="E30" s="59">
        <v>0</v>
      </c>
      <c r="F30" s="60">
        <f>E30/$E$20*100</f>
        <v>0</v>
      </c>
    </row>
    <row r="31" spans="1:6" x14ac:dyDescent="0.25">
      <c r="A31" s="61" t="s">
        <v>27</v>
      </c>
      <c r="B31" s="62"/>
      <c r="C31" s="62"/>
      <c r="D31" s="58">
        <v>14</v>
      </c>
      <c r="E31" s="59">
        <v>159615</v>
      </c>
      <c r="F31" s="60">
        <f>E31/$E$20*100</f>
        <v>83.46362405157943</v>
      </c>
    </row>
    <row r="32" spans="1:6" hidden="1" x14ac:dyDescent="0.25">
      <c r="A32" s="61" t="s">
        <v>28</v>
      </c>
      <c r="B32" s="62"/>
      <c r="C32" s="62"/>
      <c r="D32" s="58">
        <v>15</v>
      </c>
      <c r="E32" s="59">
        <v>0</v>
      </c>
      <c r="F32" s="60">
        <f>E32/$E$20*100</f>
        <v>0</v>
      </c>
    </row>
    <row r="33" spans="1:6" ht="13.8" thickBot="1" x14ac:dyDescent="0.3">
      <c r="A33" s="63" t="s">
        <v>29</v>
      </c>
      <c r="B33" s="64"/>
      <c r="C33" s="64"/>
      <c r="D33" s="65">
        <v>24</v>
      </c>
      <c r="E33" s="66">
        <v>6595</v>
      </c>
      <c r="F33" s="67">
        <f>E33/E20*100</f>
        <v>3.448564361871794</v>
      </c>
    </row>
    <row r="34" spans="1:6" x14ac:dyDescent="0.25">
      <c r="A34" s="68"/>
      <c r="B34" s="69"/>
      <c r="C34" s="69"/>
      <c r="D34" s="70"/>
      <c r="E34" s="71"/>
      <c r="F34" s="72"/>
    </row>
    <row r="35" spans="1:6" x14ac:dyDescent="0.25">
      <c r="A35" s="68"/>
      <c r="B35" s="69"/>
      <c r="C35" s="69"/>
      <c r="D35" s="70"/>
      <c r="E35" s="71"/>
      <c r="F35" s="72"/>
    </row>
    <row r="36" spans="1:6" ht="15.6" x14ac:dyDescent="0.25">
      <c r="A36" s="73" t="s">
        <v>30</v>
      </c>
      <c r="B36" s="74"/>
      <c r="C36" s="74"/>
      <c r="D36" s="74"/>
      <c r="E36" s="74"/>
      <c r="F36" s="74"/>
    </row>
    <row r="37" spans="1:6" ht="13.8" thickBot="1" x14ac:dyDescent="0.3">
      <c r="A37" s="75"/>
      <c r="B37" s="76"/>
      <c r="C37" s="76"/>
      <c r="D37" s="76"/>
      <c r="E37" s="76"/>
      <c r="F37" s="76"/>
    </row>
    <row r="38" spans="1:6" x14ac:dyDescent="0.25">
      <c r="A38" s="129" t="s">
        <v>31</v>
      </c>
      <c r="B38" s="132" t="s">
        <v>14</v>
      </c>
      <c r="C38" s="113" t="s">
        <v>32</v>
      </c>
      <c r="D38" s="114"/>
      <c r="E38" s="113" t="s">
        <v>33</v>
      </c>
      <c r="F38" s="114"/>
    </row>
    <row r="39" spans="1:6" x14ac:dyDescent="0.25">
      <c r="A39" s="130"/>
      <c r="B39" s="133"/>
      <c r="C39" s="77" t="s">
        <v>34</v>
      </c>
      <c r="D39" s="78" t="s">
        <v>35</v>
      </c>
      <c r="E39" s="77" t="s">
        <v>34</v>
      </c>
      <c r="F39" s="78" t="s">
        <v>35</v>
      </c>
    </row>
    <row r="40" spans="1:6" ht="13.8" thickBot="1" x14ac:dyDescent="0.3">
      <c r="A40" s="131"/>
      <c r="B40" s="120"/>
      <c r="C40" s="115" t="s">
        <v>48</v>
      </c>
      <c r="D40" s="115"/>
      <c r="E40" s="115"/>
      <c r="F40" s="116"/>
    </row>
    <row r="41" spans="1:6" ht="13.8" thickBot="1" x14ac:dyDescent="0.3">
      <c r="A41" s="98" t="s">
        <v>43</v>
      </c>
      <c r="B41" s="99">
        <v>1</v>
      </c>
      <c r="C41" s="100">
        <v>423463</v>
      </c>
      <c r="D41" s="101">
        <v>1100798</v>
      </c>
      <c r="E41" s="102">
        <v>470522</v>
      </c>
      <c r="F41" s="102">
        <v>1224079</v>
      </c>
    </row>
    <row r="42" spans="1:6" x14ac:dyDescent="0.25">
      <c r="A42" s="68"/>
      <c r="B42" s="79"/>
      <c r="C42" s="80"/>
      <c r="D42" s="80"/>
      <c r="E42" s="80"/>
      <c r="F42" s="80"/>
    </row>
    <row r="43" spans="1:6" ht="15.6" x14ac:dyDescent="0.25">
      <c r="A43" s="73" t="s">
        <v>37</v>
      </c>
      <c r="B43" s="89"/>
      <c r="C43" s="89"/>
      <c r="D43" s="79"/>
      <c r="E43" s="90"/>
      <c r="F43" s="83"/>
    </row>
    <row r="44" spans="1:6" ht="13.8" thickBot="1" x14ac:dyDescent="0.3">
      <c r="A44" s="68"/>
      <c r="B44" s="89"/>
      <c r="C44" s="88"/>
      <c r="D44" s="88"/>
      <c r="F44" s="83"/>
    </row>
    <row r="45" spans="1:6" x14ac:dyDescent="0.25">
      <c r="A45" s="117" t="s">
        <v>31</v>
      </c>
      <c r="B45" s="119" t="s">
        <v>14</v>
      </c>
      <c r="C45" s="121" t="s">
        <v>38</v>
      </c>
      <c r="D45" s="122"/>
      <c r="E45" s="91"/>
      <c r="F45" s="83"/>
    </row>
    <row r="46" spans="1:6" ht="13.8" thickBot="1" x14ac:dyDescent="0.3">
      <c r="A46" s="118"/>
      <c r="B46" s="120"/>
      <c r="C46" s="92" t="s">
        <v>39</v>
      </c>
      <c r="D46" s="93">
        <f>F19</f>
        <v>45077</v>
      </c>
      <c r="E46" s="94"/>
      <c r="F46" s="83"/>
    </row>
    <row r="47" spans="1:6" ht="13.8" thickBot="1" x14ac:dyDescent="0.3">
      <c r="A47" s="98" t="s">
        <v>43</v>
      </c>
      <c r="B47" s="103">
        <v>1</v>
      </c>
      <c r="C47" s="123">
        <v>185901710</v>
      </c>
      <c r="D47" s="124"/>
      <c r="F47" s="83"/>
    </row>
    <row r="48" spans="1:6" x14ac:dyDescent="0.25">
      <c r="A48" s="68"/>
      <c r="B48" s="79"/>
      <c r="C48" s="80"/>
      <c r="D48" s="81"/>
      <c r="E48" s="82"/>
      <c r="F48" s="83"/>
    </row>
    <row r="49" spans="1:6" x14ac:dyDescent="0.25">
      <c r="A49" s="68"/>
      <c r="B49" s="79"/>
      <c r="C49" s="80"/>
      <c r="D49" s="81"/>
      <c r="E49" s="82"/>
      <c r="F49" s="83"/>
    </row>
    <row r="50" spans="1:6" x14ac:dyDescent="0.25">
      <c r="A50" s="68"/>
      <c r="B50" s="79"/>
      <c r="C50" s="80"/>
      <c r="D50" s="81"/>
      <c r="E50" s="82"/>
      <c r="F50" s="83"/>
    </row>
    <row r="51" spans="1:6" ht="52.8" x14ac:dyDescent="0.3">
      <c r="A51" s="84" t="s">
        <v>36</v>
      </c>
      <c r="B51" s="85"/>
      <c r="C51" s="85"/>
      <c r="D51" s="86"/>
      <c r="E51" s="86"/>
      <c r="F51" s="87"/>
    </row>
    <row r="54" spans="1:6" x14ac:dyDescent="0.25">
      <c r="B54" s="88"/>
      <c r="C54" s="88"/>
    </row>
    <row r="56" spans="1:6" x14ac:dyDescent="0.25">
      <c r="B56" s="88"/>
      <c r="C56" s="88"/>
    </row>
  </sheetData>
  <mergeCells count="11">
    <mergeCell ref="C47:D47"/>
    <mergeCell ref="A14:B14"/>
    <mergeCell ref="A21:C21"/>
    <mergeCell ref="A38:A40"/>
    <mergeCell ref="B38:B40"/>
    <mergeCell ref="C38:D38"/>
    <mergeCell ref="E38:F38"/>
    <mergeCell ref="C40:F40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FFD3C-2870-40AC-AB62-3232343EB4EF}">
  <sheetPr>
    <pageSetUpPr fitToPage="1"/>
  </sheetPr>
  <dimension ref="A1:F56"/>
  <sheetViews>
    <sheetView topLeftCell="A42" zoomScale="94" zoomScaleNormal="94" workbookViewId="0">
      <selection activeCell="I11" sqref="I11"/>
    </sheetView>
  </sheetViews>
  <sheetFormatPr defaultColWidth="9.109375" defaultRowHeight="13.2" x14ac:dyDescent="0.25"/>
  <cols>
    <col min="1" max="1" width="20.88671875" style="2" customWidth="1"/>
    <col min="2" max="2" width="18.33203125" style="2" customWidth="1"/>
    <col min="3" max="3" width="15.6640625" style="2" customWidth="1"/>
    <col min="4" max="4" width="14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42</v>
      </c>
      <c r="B8" s="104" t="s">
        <v>43</v>
      </c>
      <c r="C8" s="19"/>
      <c r="D8" s="20"/>
      <c r="E8" s="21" t="s">
        <v>4</v>
      </c>
      <c r="F8" s="22" t="s">
        <v>5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6</v>
      </c>
      <c r="B10" s="25" t="s">
        <v>7</v>
      </c>
      <c r="C10" s="26"/>
      <c r="D10" s="27"/>
      <c r="E10" s="28" t="s">
        <v>8</v>
      </c>
      <c r="F10" s="29" t="s">
        <v>9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10</v>
      </c>
      <c r="B12" s="29" t="s">
        <v>11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5"/>
      <c r="B14" s="125"/>
      <c r="C14" s="15"/>
      <c r="D14" s="32"/>
      <c r="E14" s="23"/>
      <c r="F14" s="33"/>
    </row>
    <row r="15" spans="1:6" x14ac:dyDescent="0.25">
      <c r="A15" s="110"/>
      <c r="B15" s="110"/>
      <c r="C15" s="15"/>
      <c r="D15" s="32"/>
      <c r="E15" s="23"/>
      <c r="F15" s="33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6" ht="13.8" thickBot="1" x14ac:dyDescent="0.3">
      <c r="A17" s="37"/>
      <c r="B17" s="37"/>
      <c r="C17" s="37"/>
      <c r="D17" s="38"/>
      <c r="E17" s="38"/>
      <c r="F17" s="38"/>
    </row>
    <row r="18" spans="1:6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6" ht="13.8" thickBot="1" x14ac:dyDescent="0.3">
      <c r="A19" s="45"/>
      <c r="B19" s="46"/>
      <c r="C19" s="47"/>
      <c r="D19" s="48"/>
      <c r="E19" s="49" t="s">
        <v>17</v>
      </c>
      <c r="F19" s="50">
        <v>45107</v>
      </c>
    </row>
    <row r="20" spans="1:6" x14ac:dyDescent="0.25">
      <c r="A20" s="51" t="s">
        <v>18</v>
      </c>
      <c r="B20" s="52"/>
      <c r="C20" s="52"/>
      <c r="D20" s="53">
        <v>1</v>
      </c>
      <c r="E20" s="54">
        <f>E23+E29+E33+E26+E21</f>
        <v>194341</v>
      </c>
      <c r="F20" s="55">
        <f>F23+F26+F29+F33+F21</f>
        <v>100</v>
      </c>
    </row>
    <row r="21" spans="1:6" ht="29.25" hidden="1" customHeight="1" x14ac:dyDescent="0.25">
      <c r="A21" s="126" t="s">
        <v>41</v>
      </c>
      <c r="B21" s="127"/>
      <c r="C21" s="128"/>
      <c r="D21" s="95">
        <v>2</v>
      </c>
      <c r="E21" s="96">
        <f>E22</f>
        <v>0</v>
      </c>
      <c r="F21" s="97">
        <f>E21/E20*100</f>
        <v>0</v>
      </c>
    </row>
    <row r="22" spans="1:6" hidden="1" x14ac:dyDescent="0.25">
      <c r="A22" s="61" t="s">
        <v>40</v>
      </c>
      <c r="B22" s="62"/>
      <c r="C22" s="62"/>
      <c r="D22" s="95"/>
      <c r="E22" s="96">
        <v>0</v>
      </c>
      <c r="F22" s="97">
        <f>E22/E20*100</f>
        <v>0</v>
      </c>
    </row>
    <row r="23" spans="1:6" x14ac:dyDescent="0.25">
      <c r="A23" s="56" t="s">
        <v>19</v>
      </c>
      <c r="B23" s="57"/>
      <c r="C23" s="57"/>
      <c r="D23" s="58">
        <v>3</v>
      </c>
      <c r="E23" s="59">
        <f>E24+E25</f>
        <v>14176</v>
      </c>
      <c r="F23" s="60">
        <f>+F24+F25</f>
        <v>7.2943949038031084</v>
      </c>
    </row>
    <row r="24" spans="1:6" x14ac:dyDescent="0.25">
      <c r="A24" s="61" t="s">
        <v>20</v>
      </c>
      <c r="B24" s="62"/>
      <c r="C24" s="62"/>
      <c r="D24" s="58">
        <v>4</v>
      </c>
      <c r="E24" s="59">
        <v>14176</v>
      </c>
      <c r="F24" s="60">
        <f>E24/$E$20*100</f>
        <v>7.2943949038031084</v>
      </c>
    </row>
    <row r="25" spans="1:6" hidden="1" x14ac:dyDescent="0.25">
      <c r="A25" s="61" t="s">
        <v>21</v>
      </c>
      <c r="B25" s="62"/>
      <c r="C25" s="62"/>
      <c r="D25" s="58">
        <v>5</v>
      </c>
      <c r="E25" s="59">
        <v>0</v>
      </c>
      <c r="F25" s="60">
        <f>E25/$E$20*100</f>
        <v>0</v>
      </c>
    </row>
    <row r="26" spans="1:6" x14ac:dyDescent="0.25">
      <c r="A26" s="56" t="s">
        <v>22</v>
      </c>
      <c r="B26" s="62"/>
      <c r="C26" s="62"/>
      <c r="D26" s="58">
        <v>9</v>
      </c>
      <c r="E26" s="59">
        <f>E28+E27</f>
        <v>9368</v>
      </c>
      <c r="F26" s="60">
        <f>+F27+F28</f>
        <v>4.8203930205154855</v>
      </c>
    </row>
    <row r="27" spans="1:6" x14ac:dyDescent="0.25">
      <c r="A27" s="61" t="s">
        <v>23</v>
      </c>
      <c r="B27" s="62"/>
      <c r="C27" s="62"/>
      <c r="D27" s="58">
        <v>10</v>
      </c>
      <c r="E27" s="59">
        <v>9368</v>
      </c>
      <c r="F27" s="60">
        <f>E27/$E$20*100</f>
        <v>4.8203930205154855</v>
      </c>
    </row>
    <row r="28" spans="1:6" hidden="1" x14ac:dyDescent="0.25">
      <c r="A28" s="61" t="s">
        <v>24</v>
      </c>
      <c r="B28" s="62"/>
      <c r="C28" s="62"/>
      <c r="D28" s="58">
        <v>11</v>
      </c>
      <c r="E28" s="59">
        <v>0</v>
      </c>
      <c r="F28" s="60">
        <f>E28/$E$20*100</f>
        <v>0</v>
      </c>
    </row>
    <row r="29" spans="1:6" x14ac:dyDescent="0.25">
      <c r="A29" s="56" t="s">
        <v>25</v>
      </c>
      <c r="B29" s="62"/>
      <c r="C29" s="62"/>
      <c r="D29" s="58">
        <v>12</v>
      </c>
      <c r="E29" s="59">
        <f>E31</f>
        <v>163327</v>
      </c>
      <c r="F29" s="60">
        <f>F30+F31</f>
        <v>84.041452910091024</v>
      </c>
    </row>
    <row r="30" spans="1:6" hidden="1" x14ac:dyDescent="0.25">
      <c r="A30" s="61" t="s">
        <v>26</v>
      </c>
      <c r="B30" s="62"/>
      <c r="C30" s="62"/>
      <c r="D30" s="58">
        <v>13</v>
      </c>
      <c r="E30" s="59">
        <v>0</v>
      </c>
      <c r="F30" s="60">
        <f>E30/$E$20*100</f>
        <v>0</v>
      </c>
    </row>
    <row r="31" spans="1:6" x14ac:dyDescent="0.25">
      <c r="A31" s="61" t="s">
        <v>27</v>
      </c>
      <c r="B31" s="62"/>
      <c r="C31" s="62"/>
      <c r="D31" s="58">
        <v>14</v>
      </c>
      <c r="E31" s="59">
        <v>163327</v>
      </c>
      <c r="F31" s="60">
        <f>E31/$E$20*100</f>
        <v>84.041452910091024</v>
      </c>
    </row>
    <row r="32" spans="1:6" hidden="1" x14ac:dyDescent="0.25">
      <c r="A32" s="61" t="s">
        <v>28</v>
      </c>
      <c r="B32" s="62"/>
      <c r="C32" s="62"/>
      <c r="D32" s="58">
        <v>15</v>
      </c>
      <c r="E32" s="59">
        <v>0</v>
      </c>
      <c r="F32" s="60">
        <f>E32/$E$20*100</f>
        <v>0</v>
      </c>
    </row>
    <row r="33" spans="1:6" ht="13.8" thickBot="1" x14ac:dyDescent="0.3">
      <c r="A33" s="63" t="s">
        <v>29</v>
      </c>
      <c r="B33" s="64"/>
      <c r="C33" s="64"/>
      <c r="D33" s="65">
        <v>24</v>
      </c>
      <c r="E33" s="66">
        <v>7470</v>
      </c>
      <c r="F33" s="67">
        <f>E33/E20*100</f>
        <v>3.8437591655903796</v>
      </c>
    </row>
    <row r="34" spans="1:6" x14ac:dyDescent="0.25">
      <c r="A34" s="68"/>
      <c r="B34" s="69"/>
      <c r="C34" s="69"/>
      <c r="D34" s="70"/>
      <c r="E34" s="71"/>
      <c r="F34" s="72"/>
    </row>
    <row r="35" spans="1:6" x14ac:dyDescent="0.25">
      <c r="A35" s="68"/>
      <c r="B35" s="69"/>
      <c r="C35" s="69"/>
      <c r="D35" s="70"/>
      <c r="E35" s="71"/>
      <c r="F35" s="72"/>
    </row>
    <row r="36" spans="1:6" ht="15.6" x14ac:dyDescent="0.25">
      <c r="A36" s="73" t="s">
        <v>30</v>
      </c>
      <c r="B36" s="74"/>
      <c r="C36" s="74"/>
      <c r="D36" s="74"/>
      <c r="E36" s="74"/>
      <c r="F36" s="74"/>
    </row>
    <row r="37" spans="1:6" ht="13.8" thickBot="1" x14ac:dyDescent="0.3">
      <c r="A37" s="75"/>
      <c r="B37" s="76"/>
      <c r="C37" s="76"/>
      <c r="D37" s="76"/>
      <c r="E37" s="76"/>
      <c r="F37" s="76"/>
    </row>
    <row r="38" spans="1:6" x14ac:dyDescent="0.25">
      <c r="A38" s="129" t="s">
        <v>31</v>
      </c>
      <c r="B38" s="132" t="s">
        <v>14</v>
      </c>
      <c r="C38" s="113" t="s">
        <v>32</v>
      </c>
      <c r="D38" s="114"/>
      <c r="E38" s="113" t="s">
        <v>33</v>
      </c>
      <c r="F38" s="114"/>
    </row>
    <row r="39" spans="1:6" x14ac:dyDescent="0.25">
      <c r="A39" s="130"/>
      <c r="B39" s="133"/>
      <c r="C39" s="77" t="s">
        <v>34</v>
      </c>
      <c r="D39" s="78" t="s">
        <v>35</v>
      </c>
      <c r="E39" s="77" t="s">
        <v>34</v>
      </c>
      <c r="F39" s="78" t="s">
        <v>35</v>
      </c>
    </row>
    <row r="40" spans="1:6" ht="13.8" thickBot="1" x14ac:dyDescent="0.3">
      <c r="A40" s="131"/>
      <c r="B40" s="120"/>
      <c r="C40" s="115" t="s">
        <v>49</v>
      </c>
      <c r="D40" s="115"/>
      <c r="E40" s="115"/>
      <c r="F40" s="116"/>
    </row>
    <row r="41" spans="1:6" ht="13.8" thickBot="1" x14ac:dyDescent="0.3">
      <c r="A41" s="98" t="s">
        <v>43</v>
      </c>
      <c r="B41" s="99">
        <v>1</v>
      </c>
      <c r="C41" s="100">
        <v>833330</v>
      </c>
      <c r="D41" s="101">
        <v>2354515</v>
      </c>
      <c r="E41" s="102">
        <v>942187</v>
      </c>
      <c r="F41" s="102">
        <v>2647428</v>
      </c>
    </row>
    <row r="42" spans="1:6" x14ac:dyDescent="0.25">
      <c r="A42" s="68"/>
      <c r="B42" s="79"/>
      <c r="C42" s="80"/>
      <c r="D42" s="80"/>
      <c r="E42" s="80"/>
      <c r="F42" s="80"/>
    </row>
    <row r="43" spans="1:6" ht="15.6" x14ac:dyDescent="0.25">
      <c r="A43" s="73" t="s">
        <v>37</v>
      </c>
      <c r="B43" s="89"/>
      <c r="C43" s="89"/>
      <c r="D43" s="79"/>
      <c r="E43" s="90"/>
      <c r="F43" s="83"/>
    </row>
    <row r="44" spans="1:6" ht="13.8" thickBot="1" x14ac:dyDescent="0.3">
      <c r="A44" s="68"/>
      <c r="B44" s="89"/>
      <c r="C44" s="88"/>
      <c r="D44" s="88"/>
      <c r="F44" s="83"/>
    </row>
    <row r="45" spans="1:6" x14ac:dyDescent="0.25">
      <c r="A45" s="117" t="s">
        <v>31</v>
      </c>
      <c r="B45" s="119" t="s">
        <v>14</v>
      </c>
      <c r="C45" s="121" t="s">
        <v>38</v>
      </c>
      <c r="D45" s="122"/>
      <c r="E45" s="91"/>
      <c r="F45" s="83"/>
    </row>
    <row r="46" spans="1:6" ht="13.8" thickBot="1" x14ac:dyDescent="0.3">
      <c r="A46" s="118"/>
      <c r="B46" s="120"/>
      <c r="C46" s="92" t="s">
        <v>39</v>
      </c>
      <c r="D46" s="93">
        <f>F19</f>
        <v>45107</v>
      </c>
      <c r="E46" s="94"/>
      <c r="F46" s="83"/>
    </row>
    <row r="47" spans="1:6" ht="13.8" thickBot="1" x14ac:dyDescent="0.3">
      <c r="A47" s="98" t="s">
        <v>43</v>
      </c>
      <c r="B47" s="103">
        <v>1</v>
      </c>
      <c r="C47" s="123">
        <v>188639946</v>
      </c>
      <c r="D47" s="124"/>
      <c r="F47" s="83"/>
    </row>
    <row r="48" spans="1:6" x14ac:dyDescent="0.25">
      <c r="A48" s="68"/>
      <c r="B48" s="79"/>
      <c r="C48" s="80"/>
      <c r="D48" s="81"/>
      <c r="E48" s="82"/>
      <c r="F48" s="83"/>
    </row>
    <row r="49" spans="1:6" x14ac:dyDescent="0.25">
      <c r="A49" s="68"/>
      <c r="B49" s="79"/>
      <c r="C49" s="80"/>
      <c r="D49" s="81"/>
      <c r="E49" s="82"/>
      <c r="F49" s="83"/>
    </row>
    <row r="50" spans="1:6" x14ac:dyDescent="0.25">
      <c r="A50" s="68"/>
      <c r="B50" s="79"/>
      <c r="C50" s="80"/>
      <c r="D50" s="81"/>
      <c r="E50" s="82"/>
      <c r="F50" s="83"/>
    </row>
    <row r="51" spans="1:6" ht="52.8" x14ac:dyDescent="0.3">
      <c r="A51" s="84" t="s">
        <v>36</v>
      </c>
      <c r="B51" s="85"/>
      <c r="C51" s="85"/>
      <c r="D51" s="86"/>
      <c r="E51" s="86"/>
      <c r="F51" s="87"/>
    </row>
    <row r="54" spans="1:6" x14ac:dyDescent="0.25">
      <c r="B54" s="88"/>
      <c r="C54" s="88"/>
    </row>
    <row r="56" spans="1:6" x14ac:dyDescent="0.25">
      <c r="B56" s="88"/>
      <c r="C56" s="88"/>
    </row>
  </sheetData>
  <mergeCells count="11">
    <mergeCell ref="E38:F38"/>
    <mergeCell ref="C40:F40"/>
    <mergeCell ref="A45:A46"/>
    <mergeCell ref="B45:B46"/>
    <mergeCell ref="C45:D45"/>
    <mergeCell ref="C47:D47"/>
    <mergeCell ref="A14:B14"/>
    <mergeCell ref="A21:C21"/>
    <mergeCell ref="A38:A40"/>
    <mergeCell ref="B38:B40"/>
    <mergeCell ref="C38:D3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559D-9FB3-45F5-94E1-25A97C095A46}">
  <sheetPr>
    <pageSetUpPr fitToPage="1"/>
  </sheetPr>
  <dimension ref="A1:F56"/>
  <sheetViews>
    <sheetView zoomScale="94" zoomScaleNormal="94" workbookViewId="0">
      <selection activeCell="H5" sqref="H5"/>
    </sheetView>
  </sheetViews>
  <sheetFormatPr defaultColWidth="9.109375" defaultRowHeight="13.2" x14ac:dyDescent="0.25"/>
  <cols>
    <col min="1" max="1" width="20.88671875" style="2" customWidth="1"/>
    <col min="2" max="2" width="18.33203125" style="2" customWidth="1"/>
    <col min="3" max="3" width="15.6640625" style="2" customWidth="1"/>
    <col min="4" max="4" width="14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42</v>
      </c>
      <c r="B8" s="104" t="s">
        <v>43</v>
      </c>
      <c r="C8" s="19"/>
      <c r="D8" s="20"/>
      <c r="E8" s="21" t="s">
        <v>4</v>
      </c>
      <c r="F8" s="22" t="s">
        <v>5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6</v>
      </c>
      <c r="B10" s="25" t="s">
        <v>7</v>
      </c>
      <c r="C10" s="26"/>
      <c r="D10" s="27"/>
      <c r="E10" s="28" t="s">
        <v>8</v>
      </c>
      <c r="F10" s="29" t="s">
        <v>9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10</v>
      </c>
      <c r="B12" s="29" t="s">
        <v>11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5"/>
      <c r="B14" s="125"/>
      <c r="C14" s="15"/>
      <c r="D14" s="32"/>
      <c r="E14" s="23"/>
      <c r="F14" s="33"/>
    </row>
    <row r="15" spans="1:6" x14ac:dyDescent="0.25">
      <c r="A15" s="111"/>
      <c r="B15" s="111"/>
      <c r="C15" s="15"/>
      <c r="D15" s="32"/>
      <c r="E15" s="23"/>
      <c r="F15" s="33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6" ht="13.8" thickBot="1" x14ac:dyDescent="0.3">
      <c r="A17" s="37"/>
      <c r="B17" s="37"/>
      <c r="C17" s="37"/>
      <c r="D17" s="38"/>
      <c r="E17" s="38"/>
      <c r="F17" s="38"/>
    </row>
    <row r="18" spans="1:6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6" ht="13.8" thickBot="1" x14ac:dyDescent="0.3">
      <c r="A19" s="45"/>
      <c r="B19" s="46"/>
      <c r="C19" s="47"/>
      <c r="D19" s="48"/>
      <c r="E19" s="49" t="s">
        <v>17</v>
      </c>
      <c r="F19" s="50">
        <v>45138</v>
      </c>
    </row>
    <row r="20" spans="1:6" x14ac:dyDescent="0.25">
      <c r="A20" s="51" t="s">
        <v>18</v>
      </c>
      <c r="B20" s="52"/>
      <c r="C20" s="52"/>
      <c r="D20" s="53">
        <v>1</v>
      </c>
      <c r="E20" s="54">
        <f>E23+E29+E33+E26+E21</f>
        <v>197266</v>
      </c>
      <c r="F20" s="55">
        <f>F23+F26+F29+F33+F21</f>
        <v>99.999999999999986</v>
      </c>
    </row>
    <row r="21" spans="1:6" ht="29.25" hidden="1" customHeight="1" x14ac:dyDescent="0.25">
      <c r="A21" s="126" t="s">
        <v>41</v>
      </c>
      <c r="B21" s="127"/>
      <c r="C21" s="128"/>
      <c r="D21" s="95">
        <v>2</v>
      </c>
      <c r="E21" s="96">
        <f>E22</f>
        <v>0</v>
      </c>
      <c r="F21" s="97">
        <f>E21/E20*100</f>
        <v>0</v>
      </c>
    </row>
    <row r="22" spans="1:6" hidden="1" x14ac:dyDescent="0.25">
      <c r="A22" s="61" t="s">
        <v>40</v>
      </c>
      <c r="B22" s="62"/>
      <c r="C22" s="62"/>
      <c r="D22" s="95"/>
      <c r="E22" s="96">
        <v>0</v>
      </c>
      <c r="F22" s="97">
        <f>E22/E20*100</f>
        <v>0</v>
      </c>
    </row>
    <row r="23" spans="1:6" x14ac:dyDescent="0.25">
      <c r="A23" s="56" t="s">
        <v>19</v>
      </c>
      <c r="B23" s="57"/>
      <c r="C23" s="57"/>
      <c r="D23" s="58">
        <v>3</v>
      </c>
      <c r="E23" s="59">
        <f>E24+E25</f>
        <v>17603</v>
      </c>
      <c r="F23" s="60">
        <f>+F24+F25</f>
        <v>8.9234840266442266</v>
      </c>
    </row>
    <row r="24" spans="1:6" x14ac:dyDescent="0.25">
      <c r="A24" s="61" t="s">
        <v>20</v>
      </c>
      <c r="B24" s="62"/>
      <c r="C24" s="62"/>
      <c r="D24" s="58">
        <v>4</v>
      </c>
      <c r="E24" s="59">
        <v>17603</v>
      </c>
      <c r="F24" s="60">
        <f>E24/$E$20*100</f>
        <v>8.9234840266442266</v>
      </c>
    </row>
    <row r="25" spans="1:6" hidden="1" x14ac:dyDescent="0.25">
      <c r="A25" s="61" t="s">
        <v>21</v>
      </c>
      <c r="B25" s="62"/>
      <c r="C25" s="62"/>
      <c r="D25" s="58">
        <v>5</v>
      </c>
      <c r="E25" s="59">
        <v>0</v>
      </c>
      <c r="F25" s="60">
        <f>E25/$E$20*100</f>
        <v>0</v>
      </c>
    </row>
    <row r="26" spans="1:6" x14ac:dyDescent="0.25">
      <c r="A26" s="56" t="s">
        <v>22</v>
      </c>
      <c r="B26" s="62"/>
      <c r="C26" s="62"/>
      <c r="D26" s="58">
        <v>9</v>
      </c>
      <c r="E26" s="59">
        <f>E28+E27</f>
        <v>9264</v>
      </c>
      <c r="F26" s="60">
        <f>+F27+F28</f>
        <v>4.6961970131700346</v>
      </c>
    </row>
    <row r="27" spans="1:6" x14ac:dyDescent="0.25">
      <c r="A27" s="61" t="s">
        <v>23</v>
      </c>
      <c r="B27" s="62"/>
      <c r="C27" s="62"/>
      <c r="D27" s="58">
        <v>10</v>
      </c>
      <c r="E27" s="59">
        <v>9264</v>
      </c>
      <c r="F27" s="60">
        <f>E27/$E$20*100</f>
        <v>4.6961970131700346</v>
      </c>
    </row>
    <row r="28" spans="1:6" hidden="1" x14ac:dyDescent="0.25">
      <c r="A28" s="61" t="s">
        <v>24</v>
      </c>
      <c r="B28" s="62"/>
      <c r="C28" s="62"/>
      <c r="D28" s="58">
        <v>11</v>
      </c>
      <c r="E28" s="59">
        <v>0</v>
      </c>
      <c r="F28" s="60">
        <f>E28/$E$20*100</f>
        <v>0</v>
      </c>
    </row>
    <row r="29" spans="1:6" x14ac:dyDescent="0.25">
      <c r="A29" s="56" t="s">
        <v>25</v>
      </c>
      <c r="B29" s="62"/>
      <c r="C29" s="62"/>
      <c r="D29" s="58">
        <v>12</v>
      </c>
      <c r="E29" s="59">
        <f>E31</f>
        <v>167497</v>
      </c>
      <c r="F29" s="60">
        <f>F30+F31</f>
        <v>84.909208885464295</v>
      </c>
    </row>
    <row r="30" spans="1:6" hidden="1" x14ac:dyDescent="0.25">
      <c r="A30" s="61" t="s">
        <v>26</v>
      </c>
      <c r="B30" s="62"/>
      <c r="C30" s="62"/>
      <c r="D30" s="58">
        <v>13</v>
      </c>
      <c r="E30" s="59">
        <v>0</v>
      </c>
      <c r="F30" s="60">
        <f>E30/$E$20*100</f>
        <v>0</v>
      </c>
    </row>
    <row r="31" spans="1:6" x14ac:dyDescent="0.25">
      <c r="A31" s="61" t="s">
        <v>27</v>
      </c>
      <c r="B31" s="62"/>
      <c r="C31" s="62"/>
      <c r="D31" s="58">
        <v>14</v>
      </c>
      <c r="E31" s="59">
        <v>167497</v>
      </c>
      <c r="F31" s="60">
        <f>E31/$E$20*100</f>
        <v>84.909208885464295</v>
      </c>
    </row>
    <row r="32" spans="1:6" hidden="1" x14ac:dyDescent="0.25">
      <c r="A32" s="61" t="s">
        <v>28</v>
      </c>
      <c r="B32" s="62"/>
      <c r="C32" s="62"/>
      <c r="D32" s="58">
        <v>15</v>
      </c>
      <c r="E32" s="59">
        <v>0</v>
      </c>
      <c r="F32" s="60">
        <f>E32/$E$20*100</f>
        <v>0</v>
      </c>
    </row>
    <row r="33" spans="1:6" ht="13.8" thickBot="1" x14ac:dyDescent="0.3">
      <c r="A33" s="63" t="s">
        <v>29</v>
      </c>
      <c r="B33" s="64"/>
      <c r="C33" s="64"/>
      <c r="D33" s="65">
        <v>24</v>
      </c>
      <c r="E33" s="66">
        <v>2902</v>
      </c>
      <c r="F33" s="67">
        <f>E33/E20*100</f>
        <v>1.4711100747214423</v>
      </c>
    </row>
    <row r="34" spans="1:6" x14ac:dyDescent="0.25">
      <c r="A34" s="68"/>
      <c r="B34" s="69"/>
      <c r="C34" s="69"/>
      <c r="D34" s="70"/>
      <c r="E34" s="71"/>
      <c r="F34" s="72"/>
    </row>
    <row r="35" spans="1:6" x14ac:dyDescent="0.25">
      <c r="A35" s="68"/>
      <c r="B35" s="69"/>
      <c r="C35" s="69"/>
      <c r="D35" s="70"/>
      <c r="E35" s="71"/>
      <c r="F35" s="72"/>
    </row>
    <row r="36" spans="1:6" ht="15.6" x14ac:dyDescent="0.25">
      <c r="A36" s="73" t="s">
        <v>30</v>
      </c>
      <c r="B36" s="74"/>
      <c r="C36" s="74"/>
      <c r="D36" s="74"/>
      <c r="E36" s="74"/>
      <c r="F36" s="74"/>
    </row>
    <row r="37" spans="1:6" ht="13.8" thickBot="1" x14ac:dyDescent="0.3">
      <c r="A37" s="75"/>
      <c r="B37" s="76"/>
      <c r="C37" s="76"/>
      <c r="D37" s="76"/>
      <c r="E37" s="76"/>
      <c r="F37" s="76"/>
    </row>
    <row r="38" spans="1:6" x14ac:dyDescent="0.25">
      <c r="A38" s="129" t="s">
        <v>31</v>
      </c>
      <c r="B38" s="132" t="s">
        <v>14</v>
      </c>
      <c r="C38" s="113" t="s">
        <v>32</v>
      </c>
      <c r="D38" s="114"/>
      <c r="E38" s="113" t="s">
        <v>33</v>
      </c>
      <c r="F38" s="114"/>
    </row>
    <row r="39" spans="1:6" x14ac:dyDescent="0.25">
      <c r="A39" s="130"/>
      <c r="B39" s="133"/>
      <c r="C39" s="77" t="s">
        <v>34</v>
      </c>
      <c r="D39" s="78" t="s">
        <v>35</v>
      </c>
      <c r="E39" s="77" t="s">
        <v>34</v>
      </c>
      <c r="F39" s="78" t="s">
        <v>35</v>
      </c>
    </row>
    <row r="40" spans="1:6" ht="13.8" thickBot="1" x14ac:dyDescent="0.3">
      <c r="A40" s="131"/>
      <c r="B40" s="120"/>
      <c r="C40" s="115" t="s">
        <v>50</v>
      </c>
      <c r="D40" s="115"/>
      <c r="E40" s="115"/>
      <c r="F40" s="116"/>
    </row>
    <row r="41" spans="1:6" ht="13.8" thickBot="1" x14ac:dyDescent="0.3">
      <c r="A41" s="98" t="s">
        <v>43</v>
      </c>
      <c r="B41" s="99">
        <v>1</v>
      </c>
      <c r="C41" s="100">
        <v>400147</v>
      </c>
      <c r="D41" s="101">
        <v>1871511</v>
      </c>
      <c r="E41" s="102">
        <v>456954</v>
      </c>
      <c r="F41" s="102">
        <v>2136538</v>
      </c>
    </row>
    <row r="42" spans="1:6" x14ac:dyDescent="0.25">
      <c r="A42" s="68"/>
      <c r="B42" s="79"/>
      <c r="C42" s="80"/>
      <c r="D42" s="80"/>
      <c r="E42" s="80"/>
      <c r="F42" s="80"/>
    </row>
    <row r="43" spans="1:6" ht="15.6" x14ac:dyDescent="0.25">
      <c r="A43" s="73" t="s">
        <v>37</v>
      </c>
      <c r="B43" s="89"/>
      <c r="C43" s="89"/>
      <c r="D43" s="79"/>
      <c r="E43" s="90"/>
      <c r="F43" s="83"/>
    </row>
    <row r="44" spans="1:6" ht="13.8" thickBot="1" x14ac:dyDescent="0.3">
      <c r="A44" s="68"/>
      <c r="B44" s="89"/>
      <c r="C44" s="88"/>
      <c r="D44" s="88"/>
      <c r="F44" s="83"/>
    </row>
    <row r="45" spans="1:6" x14ac:dyDescent="0.25">
      <c r="A45" s="117" t="s">
        <v>31</v>
      </c>
      <c r="B45" s="119" t="s">
        <v>14</v>
      </c>
      <c r="C45" s="121" t="s">
        <v>38</v>
      </c>
      <c r="D45" s="122"/>
      <c r="E45" s="91"/>
      <c r="F45" s="83"/>
    </row>
    <row r="46" spans="1:6" ht="13.8" thickBot="1" x14ac:dyDescent="0.3">
      <c r="A46" s="118"/>
      <c r="B46" s="120"/>
      <c r="C46" s="92" t="s">
        <v>39</v>
      </c>
      <c r="D46" s="93">
        <f>F19</f>
        <v>45138</v>
      </c>
      <c r="E46" s="94"/>
      <c r="F46" s="83"/>
    </row>
    <row r="47" spans="1:6" ht="13.8" thickBot="1" x14ac:dyDescent="0.3">
      <c r="A47" s="98" t="s">
        <v>43</v>
      </c>
      <c r="B47" s="103">
        <v>1</v>
      </c>
      <c r="C47" s="123">
        <v>191034135</v>
      </c>
      <c r="D47" s="124"/>
      <c r="F47" s="83"/>
    </row>
    <row r="48" spans="1:6" x14ac:dyDescent="0.25">
      <c r="A48" s="68"/>
      <c r="B48" s="79"/>
      <c r="C48" s="80"/>
      <c r="D48" s="81"/>
      <c r="E48" s="82"/>
      <c r="F48" s="83"/>
    </row>
    <row r="49" spans="1:6" x14ac:dyDescent="0.25">
      <c r="A49" s="68"/>
      <c r="B49" s="79"/>
      <c r="C49" s="80"/>
      <c r="D49" s="81"/>
      <c r="E49" s="82"/>
      <c r="F49" s="83"/>
    </row>
    <row r="50" spans="1:6" x14ac:dyDescent="0.25">
      <c r="A50" s="68"/>
      <c r="B50" s="79"/>
      <c r="C50" s="80"/>
      <c r="D50" s="81"/>
      <c r="E50" s="82"/>
      <c r="F50" s="83"/>
    </row>
    <row r="51" spans="1:6" ht="52.8" x14ac:dyDescent="0.3">
      <c r="A51" s="84" t="s">
        <v>36</v>
      </c>
      <c r="B51" s="85"/>
      <c r="C51" s="85"/>
      <c r="D51" s="86"/>
      <c r="E51" s="86"/>
      <c r="F51" s="87"/>
    </row>
    <row r="54" spans="1:6" x14ac:dyDescent="0.25">
      <c r="B54" s="88"/>
      <c r="C54" s="88"/>
    </row>
    <row r="56" spans="1:6" x14ac:dyDescent="0.25">
      <c r="B56" s="88"/>
      <c r="C56" s="88"/>
    </row>
  </sheetData>
  <mergeCells count="11">
    <mergeCell ref="E38:F38"/>
    <mergeCell ref="C40:F40"/>
    <mergeCell ref="A45:A46"/>
    <mergeCell ref="B45:B46"/>
    <mergeCell ref="C45:D45"/>
    <mergeCell ref="C47:D47"/>
    <mergeCell ref="A14:B14"/>
    <mergeCell ref="A21:C21"/>
    <mergeCell ref="A38:A40"/>
    <mergeCell ref="B38:B40"/>
    <mergeCell ref="C38:D3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0E04-8B84-4CB7-95F3-A4A4462D2444}">
  <sheetPr>
    <pageSetUpPr fitToPage="1"/>
  </sheetPr>
  <dimension ref="A1:F56"/>
  <sheetViews>
    <sheetView tabSelected="1" zoomScale="94" zoomScaleNormal="94" workbookViewId="0">
      <selection activeCell="E34" sqref="E34"/>
    </sheetView>
  </sheetViews>
  <sheetFormatPr defaultColWidth="9.109375" defaultRowHeight="13.2" x14ac:dyDescent="0.25"/>
  <cols>
    <col min="1" max="1" width="20.88671875" style="2" customWidth="1"/>
    <col min="2" max="2" width="18.33203125" style="2" customWidth="1"/>
    <col min="3" max="3" width="15.6640625" style="2" customWidth="1"/>
    <col min="4" max="4" width="14.6640625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42</v>
      </c>
      <c r="B8" s="104" t="s">
        <v>43</v>
      </c>
      <c r="C8" s="19"/>
      <c r="D8" s="20"/>
      <c r="E8" s="21" t="s">
        <v>4</v>
      </c>
      <c r="F8" s="22" t="s">
        <v>5</v>
      </c>
    </row>
    <row r="9" spans="1:6" x14ac:dyDescent="0.25">
      <c r="A9" s="12"/>
      <c r="B9" s="13"/>
      <c r="C9" s="15"/>
      <c r="D9" s="15"/>
      <c r="E9" s="23"/>
      <c r="F9" s="24"/>
    </row>
    <row r="10" spans="1:6" x14ac:dyDescent="0.25">
      <c r="A10" s="8" t="s">
        <v>6</v>
      </c>
      <c r="B10" s="25" t="s">
        <v>7</v>
      </c>
      <c r="C10" s="26"/>
      <c r="D10" s="27"/>
      <c r="E10" s="28" t="s">
        <v>8</v>
      </c>
      <c r="F10" s="29" t="s">
        <v>9</v>
      </c>
    </row>
    <row r="11" spans="1:6" x14ac:dyDescent="0.25">
      <c r="A11" s="30"/>
      <c r="B11" s="30"/>
      <c r="C11" s="14"/>
      <c r="D11" s="15"/>
      <c r="E11" s="23"/>
      <c r="F11" s="17"/>
    </row>
    <row r="12" spans="1:6" x14ac:dyDescent="0.25">
      <c r="A12" s="8" t="s">
        <v>10</v>
      </c>
      <c r="B12" s="29" t="s">
        <v>11</v>
      </c>
      <c r="C12" s="19"/>
      <c r="D12" s="20"/>
    </row>
    <row r="13" spans="1:6" x14ac:dyDescent="0.25">
      <c r="A13" s="12"/>
      <c r="B13" s="31"/>
      <c r="C13" s="15"/>
      <c r="D13" s="32"/>
      <c r="E13" s="23"/>
      <c r="F13" s="33"/>
    </row>
    <row r="14" spans="1:6" x14ac:dyDescent="0.25">
      <c r="A14" s="125"/>
      <c r="B14" s="125"/>
      <c r="C14" s="15"/>
      <c r="D14" s="32"/>
      <c r="E14" s="23"/>
      <c r="F14" s="33"/>
    </row>
    <row r="15" spans="1:6" x14ac:dyDescent="0.25">
      <c r="A15" s="112"/>
      <c r="B15" s="112"/>
      <c r="C15" s="15"/>
      <c r="D15" s="32"/>
      <c r="E15" s="23"/>
      <c r="F15" s="33"/>
    </row>
    <row r="16" spans="1:6" ht="15.6" x14ac:dyDescent="0.25">
      <c r="A16" s="34" t="s">
        <v>12</v>
      </c>
      <c r="B16" s="35"/>
      <c r="C16" s="35"/>
      <c r="D16" s="36"/>
      <c r="E16" s="36"/>
      <c r="F16" s="36"/>
    </row>
    <row r="17" spans="1:6" ht="13.8" thickBot="1" x14ac:dyDescent="0.3">
      <c r="A17" s="37"/>
      <c r="B17" s="37"/>
      <c r="C17" s="37"/>
      <c r="D17" s="38"/>
      <c r="E17" s="38"/>
      <c r="F17" s="38"/>
    </row>
    <row r="18" spans="1:6" ht="39.6" x14ac:dyDescent="0.3">
      <c r="A18" s="39" t="s">
        <v>13</v>
      </c>
      <c r="B18" s="40"/>
      <c r="C18" s="41"/>
      <c r="D18" s="42" t="s">
        <v>14</v>
      </c>
      <c r="E18" s="43" t="s">
        <v>15</v>
      </c>
      <c r="F18" s="44" t="s">
        <v>16</v>
      </c>
    </row>
    <row r="19" spans="1:6" ht="13.8" thickBot="1" x14ac:dyDescent="0.3">
      <c r="A19" s="45"/>
      <c r="B19" s="46"/>
      <c r="C19" s="47"/>
      <c r="D19" s="48"/>
      <c r="E19" s="49" t="s">
        <v>17</v>
      </c>
      <c r="F19" s="50">
        <v>45169</v>
      </c>
    </row>
    <row r="20" spans="1:6" x14ac:dyDescent="0.25">
      <c r="A20" s="51" t="s">
        <v>18</v>
      </c>
      <c r="B20" s="52"/>
      <c r="C20" s="52"/>
      <c r="D20" s="53">
        <v>1</v>
      </c>
      <c r="E20" s="54">
        <f>E23+E29+E33+E26+E21</f>
        <v>186911</v>
      </c>
      <c r="F20" s="55">
        <f>F23+F26+F29+F33+F21</f>
        <v>100</v>
      </c>
    </row>
    <row r="21" spans="1:6" ht="29.25" hidden="1" customHeight="1" x14ac:dyDescent="0.25">
      <c r="A21" s="126" t="s">
        <v>41</v>
      </c>
      <c r="B21" s="127"/>
      <c r="C21" s="128"/>
      <c r="D21" s="95">
        <v>2</v>
      </c>
      <c r="E21" s="96">
        <f>E22</f>
        <v>0</v>
      </c>
      <c r="F21" s="97">
        <f>E21/E20*100</f>
        <v>0</v>
      </c>
    </row>
    <row r="22" spans="1:6" hidden="1" x14ac:dyDescent="0.25">
      <c r="A22" s="61" t="s">
        <v>40</v>
      </c>
      <c r="B22" s="62"/>
      <c r="C22" s="62"/>
      <c r="D22" s="95"/>
      <c r="E22" s="96">
        <v>0</v>
      </c>
      <c r="F22" s="97">
        <f>E22/E20*100</f>
        <v>0</v>
      </c>
    </row>
    <row r="23" spans="1:6" x14ac:dyDescent="0.25">
      <c r="A23" s="56" t="s">
        <v>19</v>
      </c>
      <c r="B23" s="57"/>
      <c r="C23" s="57"/>
      <c r="D23" s="58">
        <v>3</v>
      </c>
      <c r="E23" s="59">
        <f>E24+E25</f>
        <v>12561</v>
      </c>
      <c r="F23" s="60">
        <f>+F24+F25</f>
        <v>6.7203107361257501</v>
      </c>
    </row>
    <row r="24" spans="1:6" x14ac:dyDescent="0.25">
      <c r="A24" s="61" t="s">
        <v>20</v>
      </c>
      <c r="B24" s="62"/>
      <c r="C24" s="62"/>
      <c r="D24" s="58">
        <v>4</v>
      </c>
      <c r="E24" s="59">
        <v>11561</v>
      </c>
      <c r="F24" s="60">
        <f>E24/$E$20*100</f>
        <v>6.1852967455098957</v>
      </c>
    </row>
    <row r="25" spans="1:6" x14ac:dyDescent="0.25">
      <c r="A25" s="61" t="s">
        <v>21</v>
      </c>
      <c r="B25" s="62"/>
      <c r="C25" s="62"/>
      <c r="D25" s="58">
        <v>5</v>
      </c>
      <c r="E25" s="59">
        <v>1000</v>
      </c>
      <c r="F25" s="60">
        <f>E25/$E$20*100</f>
        <v>0.53501399061585464</v>
      </c>
    </row>
    <row r="26" spans="1:6" x14ac:dyDescent="0.25">
      <c r="A26" s="56" t="s">
        <v>22</v>
      </c>
      <c r="B26" s="62"/>
      <c r="C26" s="62"/>
      <c r="D26" s="58">
        <v>9</v>
      </c>
      <c r="E26" s="59">
        <f>E28+E27</f>
        <v>9192</v>
      </c>
      <c r="F26" s="60">
        <f>+F27+F28</f>
        <v>4.9178486017409355</v>
      </c>
    </row>
    <row r="27" spans="1:6" x14ac:dyDescent="0.25">
      <c r="A27" s="61" t="s">
        <v>23</v>
      </c>
      <c r="B27" s="62"/>
      <c r="C27" s="62"/>
      <c r="D27" s="58">
        <v>10</v>
      </c>
      <c r="E27" s="59">
        <v>9192</v>
      </c>
      <c r="F27" s="60">
        <f>E27/$E$20*100</f>
        <v>4.9178486017409355</v>
      </c>
    </row>
    <row r="28" spans="1:6" hidden="1" x14ac:dyDescent="0.25">
      <c r="A28" s="61" t="s">
        <v>24</v>
      </c>
      <c r="B28" s="62"/>
      <c r="C28" s="62"/>
      <c r="D28" s="58">
        <v>11</v>
      </c>
      <c r="E28" s="59">
        <v>0</v>
      </c>
      <c r="F28" s="60">
        <f>E28/$E$20*100</f>
        <v>0</v>
      </c>
    </row>
    <row r="29" spans="1:6" x14ac:dyDescent="0.25">
      <c r="A29" s="56" t="s">
        <v>25</v>
      </c>
      <c r="B29" s="62"/>
      <c r="C29" s="62"/>
      <c r="D29" s="58">
        <v>12</v>
      </c>
      <c r="E29" s="59">
        <f>E31</f>
        <v>164113</v>
      </c>
      <c r="F29" s="60">
        <f>F30+F31</f>
        <v>87.802751041939743</v>
      </c>
    </row>
    <row r="30" spans="1:6" hidden="1" x14ac:dyDescent="0.25">
      <c r="A30" s="61" t="s">
        <v>26</v>
      </c>
      <c r="B30" s="62"/>
      <c r="C30" s="62"/>
      <c r="D30" s="58">
        <v>13</v>
      </c>
      <c r="E30" s="59">
        <v>0</v>
      </c>
      <c r="F30" s="60">
        <f>E30/$E$20*100</f>
        <v>0</v>
      </c>
    </row>
    <row r="31" spans="1:6" x14ac:dyDescent="0.25">
      <c r="A31" s="61" t="s">
        <v>27</v>
      </c>
      <c r="B31" s="62"/>
      <c r="C31" s="62"/>
      <c r="D31" s="58">
        <v>14</v>
      </c>
      <c r="E31" s="59">
        <v>164113</v>
      </c>
      <c r="F31" s="60">
        <f>E31/$E$20*100</f>
        <v>87.802751041939743</v>
      </c>
    </row>
    <row r="32" spans="1:6" hidden="1" x14ac:dyDescent="0.25">
      <c r="A32" s="61" t="s">
        <v>28</v>
      </c>
      <c r="B32" s="62"/>
      <c r="C32" s="62"/>
      <c r="D32" s="58">
        <v>15</v>
      </c>
      <c r="E32" s="59">
        <v>0</v>
      </c>
      <c r="F32" s="60">
        <f>E32/$E$20*100</f>
        <v>0</v>
      </c>
    </row>
    <row r="33" spans="1:6" ht="13.8" thickBot="1" x14ac:dyDescent="0.3">
      <c r="A33" s="63" t="s">
        <v>29</v>
      </c>
      <c r="B33" s="64"/>
      <c r="C33" s="64"/>
      <c r="D33" s="65">
        <v>24</v>
      </c>
      <c r="E33" s="66">
        <v>1045</v>
      </c>
      <c r="F33" s="67">
        <f>E33/E20*100</f>
        <v>0.559089620193568</v>
      </c>
    </row>
    <row r="34" spans="1:6" x14ac:dyDescent="0.25">
      <c r="A34" s="68"/>
      <c r="B34" s="69"/>
      <c r="C34" s="69"/>
      <c r="D34" s="70"/>
      <c r="E34" s="71"/>
      <c r="F34" s="72"/>
    </row>
    <row r="35" spans="1:6" x14ac:dyDescent="0.25">
      <c r="A35" s="68"/>
      <c r="B35" s="69"/>
      <c r="C35" s="69"/>
      <c r="D35" s="70"/>
      <c r="E35" s="71"/>
      <c r="F35" s="72"/>
    </row>
    <row r="36" spans="1:6" ht="15.6" x14ac:dyDescent="0.25">
      <c r="A36" s="73" t="s">
        <v>30</v>
      </c>
      <c r="B36" s="74"/>
      <c r="C36" s="74"/>
      <c r="D36" s="74"/>
      <c r="E36" s="74"/>
      <c r="F36" s="74"/>
    </row>
    <row r="37" spans="1:6" ht="13.8" thickBot="1" x14ac:dyDescent="0.3">
      <c r="A37" s="75"/>
      <c r="B37" s="76"/>
      <c r="C37" s="76"/>
      <c r="D37" s="76"/>
      <c r="E37" s="76"/>
      <c r="F37" s="76"/>
    </row>
    <row r="38" spans="1:6" x14ac:dyDescent="0.25">
      <c r="A38" s="129" t="s">
        <v>31</v>
      </c>
      <c r="B38" s="132" t="s">
        <v>14</v>
      </c>
      <c r="C38" s="113" t="s">
        <v>32</v>
      </c>
      <c r="D38" s="114"/>
      <c r="E38" s="113" t="s">
        <v>33</v>
      </c>
      <c r="F38" s="114"/>
    </row>
    <row r="39" spans="1:6" x14ac:dyDescent="0.25">
      <c r="A39" s="130"/>
      <c r="B39" s="133"/>
      <c r="C39" s="77" t="s">
        <v>34</v>
      </c>
      <c r="D39" s="78" t="s">
        <v>35</v>
      </c>
      <c r="E39" s="77" t="s">
        <v>34</v>
      </c>
      <c r="F39" s="78" t="s">
        <v>35</v>
      </c>
    </row>
    <row r="40" spans="1:6" ht="13.8" thickBot="1" x14ac:dyDescent="0.3">
      <c r="A40" s="131"/>
      <c r="B40" s="120"/>
      <c r="C40" s="115" t="s">
        <v>51</v>
      </c>
      <c r="D40" s="115"/>
      <c r="E40" s="115"/>
      <c r="F40" s="116"/>
    </row>
    <row r="41" spans="1:6" ht="13.8" thickBot="1" x14ac:dyDescent="0.3">
      <c r="A41" s="98" t="s">
        <v>43</v>
      </c>
      <c r="B41" s="99">
        <v>1</v>
      </c>
      <c r="C41" s="100">
        <v>411783</v>
      </c>
      <c r="D41" s="101">
        <v>1627294</v>
      </c>
      <c r="E41" s="102">
        <v>469027</v>
      </c>
      <c r="F41" s="102">
        <v>1836063</v>
      </c>
    </row>
    <row r="42" spans="1:6" x14ac:dyDescent="0.25">
      <c r="A42" s="68"/>
      <c r="B42" s="79"/>
      <c r="C42" s="80"/>
      <c r="D42" s="80"/>
      <c r="E42" s="80"/>
      <c r="F42" s="80"/>
    </row>
    <row r="43" spans="1:6" ht="15.6" x14ac:dyDescent="0.25">
      <c r="A43" s="73" t="s">
        <v>37</v>
      </c>
      <c r="B43" s="89"/>
      <c r="C43" s="89"/>
      <c r="D43" s="79"/>
      <c r="E43" s="90"/>
      <c r="F43" s="83"/>
    </row>
    <row r="44" spans="1:6" ht="13.8" thickBot="1" x14ac:dyDescent="0.3">
      <c r="A44" s="68"/>
      <c r="B44" s="89"/>
      <c r="C44" s="88"/>
      <c r="D44" s="88"/>
      <c r="F44" s="83"/>
    </row>
    <row r="45" spans="1:6" x14ac:dyDescent="0.25">
      <c r="A45" s="117" t="s">
        <v>31</v>
      </c>
      <c r="B45" s="119" t="s">
        <v>14</v>
      </c>
      <c r="C45" s="121" t="s">
        <v>38</v>
      </c>
      <c r="D45" s="122"/>
      <c r="E45" s="91"/>
      <c r="F45" s="83"/>
    </row>
    <row r="46" spans="1:6" ht="13.8" thickBot="1" x14ac:dyDescent="0.3">
      <c r="A46" s="118"/>
      <c r="B46" s="120"/>
      <c r="C46" s="92" t="s">
        <v>39</v>
      </c>
      <c r="D46" s="93">
        <f>F19</f>
        <v>45169</v>
      </c>
      <c r="E46" s="94"/>
      <c r="F46" s="83"/>
    </row>
    <row r="47" spans="1:6" ht="13.8" thickBot="1" x14ac:dyDescent="0.3">
      <c r="A47" s="98" t="s">
        <v>43</v>
      </c>
      <c r="B47" s="103">
        <v>1</v>
      </c>
      <c r="C47" s="123">
        <v>185105244</v>
      </c>
      <c r="D47" s="124"/>
      <c r="F47" s="83"/>
    </row>
    <row r="48" spans="1:6" x14ac:dyDescent="0.25">
      <c r="A48" s="68"/>
      <c r="B48" s="79"/>
      <c r="C48" s="80"/>
      <c r="D48" s="81"/>
      <c r="E48" s="82"/>
      <c r="F48" s="83"/>
    </row>
    <row r="49" spans="1:6" x14ac:dyDescent="0.25">
      <c r="A49" s="68"/>
      <c r="B49" s="79"/>
      <c r="C49" s="80"/>
      <c r="D49" s="81"/>
      <c r="E49" s="82"/>
      <c r="F49" s="83"/>
    </row>
    <row r="50" spans="1:6" x14ac:dyDescent="0.25">
      <c r="A50" s="68"/>
      <c r="B50" s="79"/>
      <c r="C50" s="80"/>
      <c r="D50" s="81"/>
      <c r="E50" s="82"/>
      <c r="F50" s="83"/>
    </row>
    <row r="51" spans="1:6" ht="52.8" x14ac:dyDescent="0.3">
      <c r="A51" s="84" t="s">
        <v>36</v>
      </c>
      <c r="B51" s="85"/>
      <c r="C51" s="85"/>
      <c r="D51" s="86"/>
      <c r="E51" s="86"/>
      <c r="F51" s="87"/>
    </row>
    <row r="54" spans="1:6" x14ac:dyDescent="0.25">
      <c r="B54" s="88"/>
      <c r="C54" s="88"/>
    </row>
    <row r="56" spans="1:6" x14ac:dyDescent="0.25">
      <c r="B56" s="88"/>
      <c r="C56" s="88"/>
    </row>
  </sheetData>
  <mergeCells count="11">
    <mergeCell ref="C47:D47"/>
    <mergeCell ref="A14:B14"/>
    <mergeCell ref="A21:C21"/>
    <mergeCell ref="A38:A40"/>
    <mergeCell ref="B38:B40"/>
    <mergeCell ref="C38:D38"/>
    <mergeCell ref="E38:F38"/>
    <mergeCell ref="C40:F40"/>
    <mergeCell ref="A45:A46"/>
    <mergeCell ref="B45:B46"/>
    <mergeCell ref="C45:D45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2018-02-08T09:18:54Z</dcterms:created>
  <dcterms:modified xsi:type="dcterms:W3CDTF">2023-09-07T12:53:32Z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2020-11-24T10:04:16Z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5b1afc40-9cf1-4f21-a909-54ced49926fe</vt:lpwstr>
  </property>
  <property fmtid="{D5CDD505-2E9C-101B-9397-08002B2CF9AE}" pid="8" name="MSIP_Label_2a6524ed-fb1a-49fd-bafe-15c5e5ffd047_ContentBits">
    <vt:lpwstr>0</vt:lpwstr>
  </property>
</Properties>
</file>