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8EBB23C5-16A0-4676-AEE9-BBBC5C7FDD0C}" xr6:coauthVersionLast="47" xr6:coauthVersionMax="47" xr10:uidLastSave="{00000000-0000-0000-0000-000000000000}"/>
  <bookViews>
    <workbookView xWindow="-108" yWindow="-108" windowWidth="23256" windowHeight="12576" tabRatio="980" activeTab="7" xr2:uid="{00000000-000D-0000-FFFF-FFFF00000000}"/>
  </bookViews>
  <sheets>
    <sheet name="leden 2023" sheetId="60" r:id="rId1"/>
    <sheet name="únor 2023" sheetId="61" r:id="rId2"/>
    <sheet name="březen 2023" sheetId="62" r:id="rId3"/>
    <sheet name="duben 2023" sheetId="63" r:id="rId4"/>
    <sheet name="květen 2023" sheetId="64" r:id="rId5"/>
    <sheet name="červen 2023" sheetId="65" r:id="rId6"/>
    <sheet name="červenec 2023" sheetId="66" r:id="rId7"/>
    <sheet name="srpen 2023" sheetId="67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67" l="1"/>
  <c r="E28" i="67"/>
  <c r="E25" i="67"/>
  <c r="E22" i="67"/>
  <c r="F24" i="67" s="1"/>
  <c r="D47" i="66"/>
  <c r="E28" i="66"/>
  <c r="E25" i="66"/>
  <c r="E22" i="66"/>
  <c r="D47" i="65"/>
  <c r="E28" i="65"/>
  <c r="E25" i="65"/>
  <c r="E22" i="65"/>
  <c r="D47" i="64"/>
  <c r="E28" i="64"/>
  <c r="E25" i="64"/>
  <c r="E22" i="64"/>
  <c r="D47" i="63"/>
  <c r="E28" i="63"/>
  <c r="E25" i="63"/>
  <c r="E22" i="63"/>
  <c r="D47" i="62"/>
  <c r="E28" i="62"/>
  <c r="E25" i="62"/>
  <c r="E22" i="62"/>
  <c r="D47" i="61"/>
  <c r="E28" i="61"/>
  <c r="E25" i="61"/>
  <c r="E22" i="61"/>
  <c r="D47" i="60"/>
  <c r="E28" i="60"/>
  <c r="E25" i="60"/>
  <c r="E22" i="60"/>
  <c r="E21" i="67" l="1"/>
  <c r="F27" i="67" s="1"/>
  <c r="E21" i="66"/>
  <c r="F33" i="66" s="1"/>
  <c r="F24" i="66"/>
  <c r="E21" i="65"/>
  <c r="F25" i="65" s="1"/>
  <c r="F24" i="65"/>
  <c r="E21" i="64"/>
  <c r="F25" i="64" s="1"/>
  <c r="F24" i="64"/>
  <c r="E21" i="63"/>
  <c r="F26" i="63" s="1"/>
  <c r="F24" i="63"/>
  <c r="E21" i="62"/>
  <c r="F33" i="62" s="1"/>
  <c r="F24" i="62"/>
  <c r="E21" i="61"/>
  <c r="F27" i="61" s="1"/>
  <c r="F24" i="61"/>
  <c r="E21" i="60"/>
  <c r="F33" i="60" s="1"/>
  <c r="F24" i="60"/>
  <c r="F28" i="67" l="1"/>
  <c r="F23" i="67"/>
  <c r="F29" i="67"/>
  <c r="F33" i="67"/>
  <c r="F31" i="67"/>
  <c r="F32" i="67"/>
  <c r="F22" i="67"/>
  <c r="F30" i="67"/>
  <c r="F25" i="67"/>
  <c r="F26" i="67"/>
  <c r="F23" i="66"/>
  <c r="F27" i="66"/>
  <c r="F30" i="66"/>
  <c r="F31" i="66"/>
  <c r="F32" i="66"/>
  <c r="F26" i="66"/>
  <c r="F28" i="66"/>
  <c r="F29" i="66"/>
  <c r="F22" i="66"/>
  <c r="F25" i="66"/>
  <c r="F29" i="65"/>
  <c r="F30" i="65"/>
  <c r="F32" i="65"/>
  <c r="F22" i="65"/>
  <c r="F33" i="65"/>
  <c r="F31" i="65"/>
  <c r="F26" i="65"/>
  <c r="F28" i="65"/>
  <c r="F27" i="65"/>
  <c r="F23" i="65"/>
  <c r="F30" i="64"/>
  <c r="F22" i="64"/>
  <c r="F21" i="64" s="1"/>
  <c r="F27" i="64"/>
  <c r="F23" i="64"/>
  <c r="F31" i="64"/>
  <c r="F33" i="64"/>
  <c r="F28" i="64"/>
  <c r="F32" i="64"/>
  <c r="F26" i="64"/>
  <c r="F29" i="64"/>
  <c r="F25" i="63"/>
  <c r="F28" i="63"/>
  <c r="F23" i="63"/>
  <c r="F29" i="63"/>
  <c r="F33" i="63"/>
  <c r="F27" i="63"/>
  <c r="F30" i="63"/>
  <c r="F31" i="63"/>
  <c r="F32" i="63"/>
  <c r="F22" i="63"/>
  <c r="F25" i="62"/>
  <c r="F23" i="62"/>
  <c r="F27" i="62"/>
  <c r="F29" i="62"/>
  <c r="F30" i="62"/>
  <c r="F31" i="62"/>
  <c r="F32" i="62"/>
  <c r="F22" i="62"/>
  <c r="F26" i="62"/>
  <c r="F28" i="62"/>
  <c r="F29" i="61"/>
  <c r="F23" i="61"/>
  <c r="F31" i="61"/>
  <c r="F32" i="61"/>
  <c r="F33" i="61"/>
  <c r="F30" i="61"/>
  <c r="F22" i="61"/>
  <c r="F26" i="61"/>
  <c r="F28" i="61"/>
  <c r="F25" i="61"/>
  <c r="F28" i="60"/>
  <c r="F23" i="60"/>
  <c r="F27" i="60"/>
  <c r="F30" i="60"/>
  <c r="F31" i="60"/>
  <c r="F25" i="60"/>
  <c r="F32" i="60"/>
  <c r="F29" i="60"/>
  <c r="F26" i="60"/>
  <c r="F22" i="60"/>
  <c r="F21" i="67" l="1"/>
  <c r="F21" i="66"/>
  <c r="F21" i="65"/>
  <c r="F21" i="63"/>
  <c r="F21" i="62"/>
  <c r="F21" i="61"/>
  <c r="F21" i="60"/>
</calcChain>
</file>

<file path=xl/sharedStrings.xml><?xml version="1.0" encoding="utf-8"?>
<sst xmlns="http://schemas.openxmlformats.org/spreadsheetml/2006/main" count="408" uniqueCount="51">
  <si>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</si>
  <si>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</si>
  <si>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</si>
  <si>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Raiffeisen fond globálních trhů</t>
  </si>
  <si>
    <t>ISIN</t>
  </si>
  <si>
    <t>CZ0008474442</t>
  </si>
  <si>
    <t>Měna</t>
  </si>
  <si>
    <t>CZK</t>
  </si>
  <si>
    <t>Forma fondu</t>
  </si>
  <si>
    <t>otevřený podílový fond</t>
  </si>
  <si>
    <t>Jmenovitá hodnota PL, Kč</t>
  </si>
  <si>
    <t>-</t>
  </si>
  <si>
    <t>Typ fondu</t>
  </si>
  <si>
    <t>standardní</t>
  </si>
  <si>
    <t>Měsíční informace fondu kolektivního investování dle § 239 odst. 1 písm. c)</t>
  </si>
  <si>
    <t>A  K  T  I  V  A</t>
  </si>
  <si>
    <t>ř.</t>
  </si>
  <si>
    <t>Hodnota
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</si>
  <si>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</si>
  <si>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</si>
  <si>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</si>
  <si>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</si>
  <si>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</si>
  <si>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</si>
  <si>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</si>
  <si>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</si>
  <si>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</si>
  <si>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</si>
  <si>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</si>
  <si>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</si>
  <si>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</si>
  <si>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</si>
  <si>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 Ostatní aktiva</t>
  </si>
  <si>
    <t xml:space="preserve">Měsíční informace fondu kolektivního investování dle § 239 odst. 1 písm b) </t>
  </si>
  <si>
    <t>ISIN třídy</t>
  </si>
  <si>
    <t>Počet podílových listů (ks)</t>
  </si>
  <si>
    <t>Hodnota podílových listů (Kč)</t>
  </si>
  <si>
    <t>vydané PL</t>
  </si>
  <si>
    <t>odkoupené PL</t>
  </si>
  <si>
    <t xml:space="preserve">Měsíční informace fondu kolektivního investování dle § 239 odst. 1 písm a) </t>
  </si>
  <si>
    <t xml:space="preserve">Aktuální hodnota fondového kapitálu </t>
  </si>
  <si>
    <t>v Kč k datu</t>
  </si>
  <si>
    <t>Raiffeisen investiční společnost a.s.
Praha 4, Hvězdova 1716/2b, PSČ 140 78, IČ: 29146739
zapsaná v obchodním rejstříku vedeném Městským soudem v Praze, oddíl B, vložka 18837
http://www.rfis.cz</t>
  </si>
  <si>
    <t>za období 1.1. - 31.1.2023</t>
  </si>
  <si>
    <t>za období 1.2. - 28.2.2023</t>
  </si>
  <si>
    <t>za období 1.3. - 31.3.2023</t>
  </si>
  <si>
    <t>za období 1.4. - 30.4.2023</t>
  </si>
  <si>
    <t>za období 1.5. - 31.5.2023</t>
  </si>
  <si>
    <t>za období 1.6. - 30.6.2023</t>
  </si>
  <si>
    <t>za období 1.7. - 31.7.2023</t>
  </si>
  <si>
    <t>za období 1.8.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</si>
</sst>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color rgb="FF000000"/>
      <name val="Arial"/>
      <family val="2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30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1" fontId="8" fillId="0" borderId="4" xfId="0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0" fontId="9" fillId="0" borderId="0" xfId="1" applyFont="1" applyBorder="1" applyAlignment="1">
      <alignment horizontal="left" wrapText="1"/>
    </xf>
    <xf numFmtId="0" fontId="1" fillId="0" borderId="0" xfId="1" applyBorder="1"/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left" vertical="top"/>
    </xf>
    <xf numFmtId="0" fontId="1" fillId="0" borderId="0" xfId="1" applyFont="1" applyFill="1" applyBorder="1" applyProtection="1"/>
    <xf numFmtId="0" fontId="10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4" fillId="0" borderId="6" xfId="1" applyFont="1" applyFill="1" applyBorder="1" applyAlignment="1" applyProtection="1">
      <alignment horizontal="centerContinuous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6" fillId="0" borderId="7" xfId="1" applyFont="1" applyFill="1" applyBorder="1" applyAlignment="1" applyProtection="1">
      <alignment horizontal="centerContinuous" vertical="center" wrapText="1"/>
    </xf>
    <xf numFmtId="0" fontId="15" fillId="0" borderId="8" xfId="1" applyFont="1" applyFill="1" applyBorder="1" applyAlignment="1" applyProtection="1">
      <alignment horizontal="center"/>
    </xf>
    <xf numFmtId="0" fontId="15" fillId="0" borderId="9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7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7" fillId="0" borderId="12" xfId="1" applyFont="1" applyFill="1" applyBorder="1" applyAlignment="1" applyProtection="1">
      <alignment horizontal="centerContinuous" vertical="center" wrapText="1"/>
    </xf>
    <xf numFmtId="0" fontId="18" fillId="0" borderId="13" xfId="1" applyFont="1" applyFill="1" applyBorder="1" applyAlignment="1" applyProtection="1">
      <alignment horizontal="center" vertical="top" wrapText="1"/>
    </xf>
    <xf numFmtId="0" fontId="15" fillId="0" borderId="11" xfId="1" applyFont="1" applyFill="1" applyBorder="1" applyAlignment="1" applyProtection="1">
      <alignment horizontal="right" vertical="center" wrapText="1"/>
    </xf>
    <xf numFmtId="14" fontId="15" fillId="0" borderId="14" xfId="1" applyNumberFormat="1" applyFont="1" applyFill="1" applyBorder="1" applyAlignment="1" applyProtection="1">
      <alignment horizontal="left" vertical="center" wrapText="1"/>
    </xf>
    <xf numFmtId="0" fontId="15" fillId="0" borderId="15" xfId="1" applyFont="1" applyFill="1" applyBorder="1" applyAlignment="1">
      <alignment horizontal="left" vertical="center" wrapText="1" indent="1"/>
    </xf>
    <xf numFmtId="0" fontId="19" fillId="0" borderId="16" xfId="1" applyFont="1" applyFill="1" applyBorder="1" applyAlignment="1">
      <alignment vertical="center" wrapText="1"/>
    </xf>
    <xf numFmtId="0" fontId="18" fillId="0" borderId="17" xfId="1" applyFont="1" applyFill="1" applyBorder="1" applyAlignment="1" applyProtection="1">
      <alignment horizontal="center" vertical="center" wrapText="1"/>
    </xf>
    <xf numFmtId="3" fontId="4" fillId="0" borderId="18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1"/>
    </xf>
    <xf numFmtId="0" fontId="19" fillId="0" borderId="20" xfId="1" applyFont="1" applyFill="1" applyBorder="1" applyAlignment="1">
      <alignment vertical="center" wrapText="1"/>
    </xf>
    <xf numFmtId="0" fontId="18" fillId="0" borderId="21" xfId="1" applyFont="1" applyFill="1" applyBorder="1" applyAlignment="1" applyProtection="1">
      <alignment horizontal="center" vertical="center" wrapText="1"/>
    </xf>
    <xf numFmtId="3" fontId="4" fillId="0" borderId="2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2"/>
    </xf>
    <xf numFmtId="0" fontId="1" fillId="0" borderId="20" xfId="1" applyFont="1" applyBorder="1" applyAlignment="1">
      <alignment vertical="center"/>
    </xf>
    <xf numFmtId="0" fontId="1" fillId="0" borderId="24" xfId="1" applyFont="1" applyFill="1" applyBorder="1" applyAlignment="1">
      <alignment horizontal="left" vertical="center" indent="1"/>
    </xf>
    <xf numFmtId="0" fontId="1" fillId="0" borderId="25" xfId="1" applyFont="1" applyBorder="1" applyAlignment="1">
      <alignment vertical="center"/>
    </xf>
    <xf numFmtId="0" fontId="18" fillId="0" borderId="26" xfId="1" applyFont="1" applyFill="1" applyBorder="1" applyAlignment="1" applyProtection="1">
      <alignment horizontal="center" vertical="center" wrapText="1"/>
    </xf>
    <xf numFmtId="3" fontId="4" fillId="0" borderId="27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8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29" xfId="1" applyFont="1" applyFill="1" applyBorder="1" applyAlignment="1">
      <alignment horizontal="left" vertical="center" indent="1"/>
    </xf>
    <xf numFmtId="0" fontId="1" fillId="0" borderId="30" xfId="1" applyFont="1" applyBorder="1" applyAlignment="1">
      <alignment vertical="center"/>
    </xf>
    <xf numFmtId="0" fontId="18" fillId="0" borderId="31" xfId="1" applyFont="1" applyFill="1" applyBorder="1" applyAlignment="1" applyProtection="1">
      <alignment horizontal="center" vertical="center" wrapText="1"/>
    </xf>
    <xf numFmtId="3" fontId="4" fillId="0" borderId="3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3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10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20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10" fillId="0" borderId="0" xfId="1" applyFont="1" applyFill="1" applyBorder="1" applyAlignment="1" applyProtection="1">
      <alignment vertical="center" wrapText="1"/>
    </xf>
    <xf numFmtId="0" fontId="18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0" xfId="1" applyNumberFormat="1" applyFont="1" applyFill="1" applyBorder="1" applyAlignment="1" applyProtection="1">
      <alignment horizontal="right" vertical="center" indent="1"/>
    </xf>
    <xf numFmtId="3" fontId="21" fillId="0" borderId="36" xfId="1" applyNumberFormat="1" applyFont="1" applyFill="1" applyBorder="1" applyAlignment="1" applyProtection="1">
      <alignment horizontal="center" vertical="center" shrinkToFit="1"/>
      <protection locked="0"/>
    </xf>
    <xf numFmtId="3" fontId="21" fillId="0" borderId="23" xfId="1" applyNumberFormat="1" applyFont="1" applyFill="1" applyBorder="1" applyAlignment="1" applyProtection="1">
      <alignment horizontal="center" vertical="center"/>
    </xf>
    <xf numFmtId="0" fontId="1" fillId="0" borderId="38" xfId="1" applyFont="1" applyFill="1" applyBorder="1" applyAlignment="1">
      <alignment horizontal="left" vertical="center" indent="1"/>
    </xf>
    <xf numFmtId="0" fontId="18" fillId="0" borderId="39" xfId="1" applyFont="1" applyFill="1" applyBorder="1" applyAlignment="1" applyProtection="1">
      <alignment horizontal="center" vertical="center" wrapText="1"/>
    </xf>
    <xf numFmtId="3" fontId="1" fillId="0" borderId="9" xfId="1" applyNumberFormat="1" applyBorder="1" applyAlignment="1">
      <alignment horizontal="right" vertical="center" indent="1" shrinkToFit="1"/>
    </xf>
    <xf numFmtId="3" fontId="1" fillId="0" borderId="16" xfId="1" applyNumberFormat="1" applyBorder="1" applyAlignment="1">
      <alignment horizontal="right" vertical="center" indent="1" shrinkToFit="1"/>
    </xf>
    <xf numFmtId="3" fontId="1" fillId="0" borderId="40" xfId="1" applyNumberFormat="1" applyBorder="1" applyAlignment="1">
      <alignment horizontal="right" vertical="center" indent="1" shrinkToFit="1"/>
    </xf>
    <xf numFmtId="0" fontId="22" fillId="0" borderId="0" xfId="1" applyFont="1"/>
    <xf numFmtId="0" fontId="21" fillId="0" borderId="0" xfId="1" applyFont="1" applyFill="1" applyBorder="1" applyAlignment="1">
      <alignment vertical="center"/>
    </xf>
    <xf numFmtId="0" fontId="21" fillId="0" borderId="11" xfId="1" applyFont="1" applyFill="1" applyBorder="1" applyAlignment="1">
      <alignment horizontal="right" vertical="center"/>
    </xf>
    <xf numFmtId="14" fontId="21" fillId="0" borderId="14" xfId="1" applyNumberFormat="1" applyFont="1" applyFill="1" applyBorder="1" applyAlignment="1">
      <alignment horizontal="left" vertical="center"/>
    </xf>
    <xf numFmtId="0" fontId="1" fillId="0" borderId="0" xfId="1" applyBorder="1" applyAlignment="1"/>
    <xf numFmtId="0" fontId="21" fillId="2" borderId="0" xfId="2" applyFont="1" applyFill="1" applyAlignment="1">
      <alignment horizontal="centerContinuous" vertical="center" wrapText="1"/>
    </xf>
    <xf numFmtId="0" fontId="23" fillId="2" borderId="0" xfId="1" applyFont="1" applyFill="1" applyAlignment="1">
      <alignment horizontal="centerContinuous" vertical="center" wrapText="1"/>
    </xf>
    <xf numFmtId="0" fontId="20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21" fillId="0" borderId="17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distributed"/>
    </xf>
    <xf numFmtId="0" fontId="21" fillId="0" borderId="13" xfId="1" applyFont="1" applyFill="1" applyBorder="1" applyAlignment="1">
      <alignment horizontal="center" vertical="distributed"/>
    </xf>
    <xf numFmtId="0" fontId="7" fillId="0" borderId="6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3" fontId="1" fillId="0" borderId="15" xfId="1" applyNumberFormat="1" applyBorder="1" applyAlignment="1">
      <alignment horizontal="right" indent="5"/>
    </xf>
    <xf numFmtId="3" fontId="1" fillId="0" borderId="40" xfId="1" applyNumberFormat="1" applyBorder="1" applyAlignment="1">
      <alignment horizontal="right" indent="5"/>
    </xf>
    <xf numFmtId="0" fontId="1" fillId="0" borderId="0" xfId="1" applyBorder="1" applyAlignment="1">
      <alignment horizontal="left" wrapText="1"/>
    </xf>
    <xf numFmtId="0" fontId="9" fillId="0" borderId="0" xfId="1" applyFont="1" applyBorder="1" applyAlignment="1">
      <alignment horizontal="left" vertical="center" wrapText="1"/>
    </xf>
    <xf numFmtId="0" fontId="21" fillId="0" borderId="8" xfId="1" applyFont="1" applyFill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distributed"/>
    </xf>
    <xf numFmtId="0" fontId="21" fillId="0" borderId="35" xfId="1" applyFont="1" applyFill="1" applyBorder="1" applyAlignment="1">
      <alignment horizontal="center" vertical="distributed"/>
    </xf>
    <xf numFmtId="3" fontId="21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21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Border="1" applyAlignment="1">
      <alignment horizontal="center"/>
    </xf>
    <xf numFmtId="0" fontId="21" fillId="0" borderId="37" xfId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ální_Denni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424706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ABFA28-6228-452E-9236-6DADE613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2006" cy="348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424706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825294-AB53-4646-BADF-530E50F6D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2006" cy="3486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424706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456C2A-C5F3-41F7-87F0-7E38EFB6A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2006" cy="348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424706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4BFA72-D759-4C05-AB8E-3398A9165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2006" cy="3486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424706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1061FE-3E42-44DD-8E0E-1789C7A6D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2006" cy="3486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424706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1F692F-0A19-41AB-B772-0A85E3F97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2006" cy="3486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424706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0A744E-12C8-4A54-9F63-59D76016B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2006" cy="3486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424706</xdr:colOff>
      <xdr:row>1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BE8FCC-BB60-431F-ABD2-8E14E798D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2006" cy="348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787B-F61A-4B71-8D83-82E4F9888F26}">
  <sheetPr>
    <pageSetUpPr fitToPage="1"/>
  </sheetPr>
  <dimension ref="A1:F51"/>
  <sheetViews>
    <sheetView workbookViewId="0">
      <selection activeCell="G8" sqref="G8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</v>
      </c>
      <c r="B9" s="19" t="s">
        <v>5</v>
      </c>
      <c r="C9" s="20"/>
      <c r="D9" s="21"/>
      <c r="E9" s="22" t="s">
        <v>6</v>
      </c>
      <c r="F9" s="23" t="s">
        <v>7</v>
      </c>
    </row>
    <row r="10" spans="1:6" x14ac:dyDescent="0.25">
      <c r="C10" s="15"/>
      <c r="D10" s="15"/>
      <c r="E10" s="24"/>
      <c r="F10" s="25"/>
    </row>
    <row r="11" spans="1:6" x14ac:dyDescent="0.25">
      <c r="A11" s="8" t="s">
        <v>8</v>
      </c>
      <c r="B11" s="26" t="s">
        <v>9</v>
      </c>
      <c r="C11" s="15"/>
      <c r="D11" s="27"/>
      <c r="E11" s="28" t="s">
        <v>10</v>
      </c>
      <c r="F11" s="29" t="s">
        <v>11</v>
      </c>
    </row>
    <row r="12" spans="1:6" x14ac:dyDescent="0.25">
      <c r="A12" s="30"/>
      <c r="B12" s="30"/>
      <c r="C12" s="15"/>
      <c r="D12" s="15"/>
      <c r="E12" s="24"/>
      <c r="F12" s="25"/>
    </row>
    <row r="13" spans="1:6" ht="12.75" customHeight="1" x14ac:dyDescent="0.25">
      <c r="A13" s="8" t="s">
        <v>12</v>
      </c>
      <c r="B13" s="29" t="s">
        <v>13</v>
      </c>
      <c r="C13" s="103"/>
      <c r="D13" s="15"/>
      <c r="E13" s="119"/>
      <c r="F13" s="119"/>
    </row>
    <row r="14" spans="1:6" ht="12.75" customHeight="1" x14ac:dyDescent="0.25">
      <c r="A14" s="120"/>
      <c r="B14" s="120"/>
      <c r="C14" s="31"/>
      <c r="D14" s="15"/>
      <c r="E14" s="32"/>
      <c r="F14" s="32"/>
    </row>
    <row r="15" spans="1:6" x14ac:dyDescent="0.25">
      <c r="A15" s="12"/>
      <c r="B15" s="13"/>
      <c r="C15" s="15"/>
      <c r="D15" s="15"/>
      <c r="E15" s="32"/>
      <c r="F15" s="33"/>
    </row>
    <row r="16" spans="1:6" x14ac:dyDescent="0.25">
      <c r="A16" s="34"/>
      <c r="B16" s="35"/>
      <c r="C16" s="35"/>
      <c r="D16" s="35"/>
      <c r="E16" s="36"/>
      <c r="F16" s="15"/>
    </row>
    <row r="17" spans="1:6" ht="15.6" x14ac:dyDescent="0.25">
      <c r="A17" s="37" t="s">
        <v>14</v>
      </c>
      <c r="B17" s="38"/>
      <c r="C17" s="38"/>
      <c r="D17" s="39"/>
      <c r="E17" s="39"/>
      <c r="F17" s="39"/>
    </row>
    <row r="18" spans="1:6" ht="13.8" thickBot="1" x14ac:dyDescent="0.3">
      <c r="A18" s="40"/>
      <c r="B18" s="40"/>
      <c r="C18" s="40"/>
      <c r="D18" s="41"/>
      <c r="E18" s="41"/>
      <c r="F18" s="41"/>
    </row>
    <row r="19" spans="1:6" ht="39.6" x14ac:dyDescent="0.3">
      <c r="A19" s="42" t="s">
        <v>15</v>
      </c>
      <c r="B19" s="43"/>
      <c r="C19" s="44"/>
      <c r="D19" s="45" t="s">
        <v>16</v>
      </c>
      <c r="E19" s="46" t="s">
        <v>17</v>
      </c>
      <c r="F19" s="47" t="s">
        <v>18</v>
      </c>
    </row>
    <row r="20" spans="1:6" ht="13.8" thickBot="1" x14ac:dyDescent="0.3">
      <c r="A20" s="48"/>
      <c r="B20" s="49"/>
      <c r="C20" s="50"/>
      <c r="D20" s="51"/>
      <c r="E20" s="52" t="s">
        <v>19</v>
      </c>
      <c r="F20" s="53">
        <v>44957</v>
      </c>
    </row>
    <row r="21" spans="1:6" x14ac:dyDescent="0.25">
      <c r="A21" s="54" t="s">
        <v>20</v>
      </c>
      <c r="B21" s="55"/>
      <c r="C21" s="55"/>
      <c r="D21" s="56">
        <v>1</v>
      </c>
      <c r="E21" s="57">
        <f>E22+E25+E32+E33+E28</f>
        <v>1150852</v>
      </c>
      <c r="F21" s="58">
        <f>+F22+F25+F33+F28</f>
        <v>100</v>
      </c>
    </row>
    <row r="22" spans="1:6" x14ac:dyDescent="0.25">
      <c r="A22" s="59" t="s">
        <v>21</v>
      </c>
      <c r="B22" s="60"/>
      <c r="C22" s="60"/>
      <c r="D22" s="61">
        <v>3</v>
      </c>
      <c r="E22" s="62">
        <f>E23+E24</f>
        <v>82108</v>
      </c>
      <c r="F22" s="63">
        <f>E22/E21*100</f>
        <v>7.1345403231692694</v>
      </c>
    </row>
    <row r="23" spans="1:6" x14ac:dyDescent="0.25">
      <c r="A23" s="64" t="s">
        <v>22</v>
      </c>
      <c r="B23" s="65"/>
      <c r="C23" s="65"/>
      <c r="D23" s="61">
        <v>4</v>
      </c>
      <c r="E23" s="62">
        <v>82108</v>
      </c>
      <c r="F23" s="63">
        <f>E23/E21*100</f>
        <v>7.1345403231692694</v>
      </c>
    </row>
    <row r="24" spans="1:6" hidden="1" x14ac:dyDescent="0.25">
      <c r="A24" s="64" t="s">
        <v>23</v>
      </c>
      <c r="B24" s="65"/>
      <c r="C24" s="65"/>
      <c r="D24" s="61">
        <v>5</v>
      </c>
      <c r="E24" s="62">
        <v>0</v>
      </c>
      <c r="F24" s="63">
        <f>E24/E22*100</f>
        <v>0</v>
      </c>
    </row>
    <row r="25" spans="1:6" hidden="1" x14ac:dyDescent="0.25">
      <c r="A25" s="59" t="s">
        <v>24</v>
      </c>
      <c r="B25" s="65"/>
      <c r="C25" s="65"/>
      <c r="D25" s="61">
        <v>9</v>
      </c>
      <c r="E25" s="62">
        <f>E26+E27</f>
        <v>0</v>
      </c>
      <c r="F25" s="63">
        <f>E25/E21*100</f>
        <v>0</v>
      </c>
    </row>
    <row r="26" spans="1:6" hidden="1" x14ac:dyDescent="0.25">
      <c r="A26" s="64" t="s">
        <v>25</v>
      </c>
      <c r="B26" s="65"/>
      <c r="C26" s="65"/>
      <c r="D26" s="61">
        <v>10</v>
      </c>
      <c r="E26" s="62">
        <v>0</v>
      </c>
      <c r="F26" s="63">
        <f t="shared" ref="F26:F32" si="0">E26/$E$21*100</f>
        <v>0</v>
      </c>
    </row>
    <row r="27" spans="1:6" hidden="1" x14ac:dyDescent="0.25">
      <c r="A27" s="64" t="s">
        <v>26</v>
      </c>
      <c r="B27" s="65"/>
      <c r="C27" s="65"/>
      <c r="D27" s="61">
        <v>11</v>
      </c>
      <c r="E27" s="62">
        <v>0</v>
      </c>
      <c r="F27" s="63">
        <f t="shared" si="0"/>
        <v>0</v>
      </c>
    </row>
    <row r="28" spans="1:6" x14ac:dyDescent="0.25">
      <c r="A28" s="59" t="s">
        <v>27</v>
      </c>
      <c r="B28" s="65"/>
      <c r="C28" s="65"/>
      <c r="D28" s="61">
        <v>12</v>
      </c>
      <c r="E28" s="62">
        <f>+E29+E30+E31</f>
        <v>1013249</v>
      </c>
      <c r="F28" s="63">
        <f t="shared" si="0"/>
        <v>88.043380034965395</v>
      </c>
    </row>
    <row r="29" spans="1:6" hidden="1" x14ac:dyDescent="0.25">
      <c r="A29" s="64" t="s">
        <v>28</v>
      </c>
      <c r="B29" s="65"/>
      <c r="C29" s="65"/>
      <c r="D29" s="61">
        <v>13</v>
      </c>
      <c r="E29" s="62">
        <v>0</v>
      </c>
      <c r="F29" s="63">
        <f t="shared" si="0"/>
        <v>0</v>
      </c>
    </row>
    <row r="30" spans="1:6" x14ac:dyDescent="0.25">
      <c r="A30" s="64" t="s">
        <v>29</v>
      </c>
      <c r="B30" s="65"/>
      <c r="C30" s="65"/>
      <c r="D30" s="61">
        <v>14</v>
      </c>
      <c r="E30" s="62">
        <v>1013249</v>
      </c>
      <c r="F30" s="63">
        <f t="shared" si="0"/>
        <v>88.043380034965395</v>
      </c>
    </row>
    <row r="31" spans="1:6" hidden="1" x14ac:dyDescent="0.25">
      <c r="A31" s="64" t="s">
        <v>30</v>
      </c>
      <c r="B31" s="65"/>
      <c r="C31" s="65"/>
      <c r="D31" s="61">
        <v>15</v>
      </c>
      <c r="E31" s="62">
        <v>0</v>
      </c>
      <c r="F31" s="63">
        <f t="shared" si="0"/>
        <v>0</v>
      </c>
    </row>
    <row r="32" spans="1:6" hidden="1" x14ac:dyDescent="0.25">
      <c r="A32" s="66" t="s">
        <v>31</v>
      </c>
      <c r="B32" s="67"/>
      <c r="C32" s="67"/>
      <c r="D32" s="68">
        <v>24</v>
      </c>
      <c r="E32" s="69">
        <v>0</v>
      </c>
      <c r="F32" s="70">
        <f t="shared" si="0"/>
        <v>0</v>
      </c>
    </row>
    <row r="33" spans="1:6" ht="12.75" customHeight="1" thickBot="1" x14ac:dyDescent="0.3">
      <c r="A33" s="71" t="s">
        <v>32</v>
      </c>
      <c r="B33" s="72"/>
      <c r="C33" s="72"/>
      <c r="D33" s="73">
        <v>24</v>
      </c>
      <c r="E33" s="74">
        <v>55495</v>
      </c>
      <c r="F33" s="75">
        <f>E33/$E$21*100</f>
        <v>4.8220796418653311</v>
      </c>
    </row>
    <row r="34" spans="1:6" x14ac:dyDescent="0.25">
      <c r="A34" s="76"/>
      <c r="B34" s="77"/>
      <c r="C34" s="77"/>
      <c r="D34" s="78"/>
      <c r="E34" s="79"/>
      <c r="F34" s="80"/>
    </row>
    <row r="35" spans="1:6" x14ac:dyDescent="0.25">
      <c r="A35" s="76"/>
      <c r="B35" s="77"/>
      <c r="C35" s="77"/>
      <c r="D35" s="78"/>
      <c r="E35" s="79"/>
      <c r="F35" s="80"/>
    </row>
    <row r="36" spans="1:6" ht="15.6" x14ac:dyDescent="0.25">
      <c r="A36" s="81" t="s">
        <v>33</v>
      </c>
      <c r="B36" s="82"/>
      <c r="C36" s="82"/>
      <c r="D36" s="82"/>
      <c r="E36" s="82"/>
      <c r="F36" s="82"/>
    </row>
    <row r="37" spans="1:6" ht="13.8" thickBot="1" x14ac:dyDescent="0.3">
      <c r="B37" s="83"/>
      <c r="C37" s="83"/>
      <c r="D37" s="84"/>
      <c r="E37" s="85"/>
      <c r="F37" s="86"/>
    </row>
    <row r="38" spans="1:6" ht="21" customHeight="1" x14ac:dyDescent="0.25">
      <c r="A38" s="121" t="s">
        <v>34</v>
      </c>
      <c r="B38" s="124" t="s">
        <v>16</v>
      </c>
      <c r="C38" s="126" t="s">
        <v>35</v>
      </c>
      <c r="D38" s="127"/>
      <c r="E38" s="126" t="s">
        <v>36</v>
      </c>
      <c r="F38" s="127"/>
    </row>
    <row r="39" spans="1:6" ht="20.25" customHeight="1" x14ac:dyDescent="0.25">
      <c r="A39" s="122"/>
      <c r="B39" s="125"/>
      <c r="C39" s="87" t="s">
        <v>37</v>
      </c>
      <c r="D39" s="88" t="s">
        <v>38</v>
      </c>
      <c r="E39" s="87" t="s">
        <v>37</v>
      </c>
      <c r="F39" s="88" t="s">
        <v>38</v>
      </c>
    </row>
    <row r="40" spans="1:6" ht="15" customHeight="1" thickBot="1" x14ac:dyDescent="0.3">
      <c r="A40" s="123"/>
      <c r="B40" s="114"/>
      <c r="C40" s="128" t="s">
        <v>43</v>
      </c>
      <c r="D40" s="128"/>
      <c r="E40" s="128"/>
      <c r="F40" s="129"/>
    </row>
    <row r="41" spans="1:6" ht="12.75" customHeight="1" x14ac:dyDescent="0.25">
      <c r="A41" s="89" t="s">
        <v>5</v>
      </c>
      <c r="B41" s="90">
        <v>1</v>
      </c>
      <c r="C41" s="91">
        <v>10515424</v>
      </c>
      <c r="D41" s="92">
        <v>4618589</v>
      </c>
      <c r="E41" s="91">
        <v>12623606</v>
      </c>
      <c r="F41" s="93">
        <v>5560321</v>
      </c>
    </row>
    <row r="42" spans="1:6" x14ac:dyDescent="0.25">
      <c r="A42" s="76"/>
      <c r="B42" s="83"/>
      <c r="C42" s="83"/>
      <c r="D42" s="84"/>
      <c r="E42" s="85"/>
      <c r="F42" s="86"/>
    </row>
    <row r="43" spans="1:6" x14ac:dyDescent="0.25">
      <c r="A43" s="76"/>
      <c r="B43" s="83"/>
      <c r="C43" s="83"/>
      <c r="D43" s="84"/>
      <c r="E43" s="85"/>
      <c r="F43" s="86"/>
    </row>
    <row r="44" spans="1:6" ht="15.6" x14ac:dyDescent="0.25">
      <c r="A44" s="81" t="s">
        <v>39</v>
      </c>
      <c r="B44" s="83"/>
      <c r="C44" s="83"/>
      <c r="D44" s="84"/>
      <c r="E44" s="85"/>
      <c r="F44" s="86"/>
    </row>
    <row r="45" spans="1:6" ht="13.8" thickBot="1" x14ac:dyDescent="0.3">
      <c r="A45" s="76"/>
      <c r="B45" s="83"/>
      <c r="C45" s="94"/>
      <c r="D45" s="94"/>
    </row>
    <row r="46" spans="1:6" x14ac:dyDescent="0.25">
      <c r="A46" s="111" t="s">
        <v>34</v>
      </c>
      <c r="B46" s="113" t="s">
        <v>16</v>
      </c>
      <c r="C46" s="115" t="s">
        <v>40</v>
      </c>
      <c r="D46" s="116"/>
      <c r="E46" s="95"/>
      <c r="F46" s="95"/>
    </row>
    <row r="47" spans="1:6" ht="13.8" thickBot="1" x14ac:dyDescent="0.3">
      <c r="A47" s="112"/>
      <c r="B47" s="114"/>
      <c r="C47" s="96" t="s">
        <v>41</v>
      </c>
      <c r="D47" s="97">
        <f>F20</f>
        <v>44957</v>
      </c>
      <c r="E47" s="32"/>
      <c r="F47" s="95"/>
    </row>
    <row r="48" spans="1:6" x14ac:dyDescent="0.25">
      <c r="A48" s="89" t="s">
        <v>5</v>
      </c>
      <c r="B48" s="56">
        <v>1</v>
      </c>
      <c r="C48" s="117">
        <v>1100687636</v>
      </c>
      <c r="D48" s="118"/>
      <c r="E48" s="98"/>
      <c r="F48" s="98"/>
    </row>
    <row r="49" spans="1:6" x14ac:dyDescent="0.25">
      <c r="A49" s="76"/>
      <c r="B49" s="83"/>
      <c r="C49" s="83"/>
      <c r="D49" s="84"/>
      <c r="E49" s="85"/>
      <c r="F49" s="86"/>
    </row>
    <row r="50" spans="1:6" x14ac:dyDescent="0.25">
      <c r="A50" s="76"/>
      <c r="B50" s="83"/>
      <c r="C50" s="83"/>
      <c r="D50" s="84"/>
      <c r="E50" s="85"/>
      <c r="F50" s="86"/>
    </row>
    <row r="51" spans="1:6" ht="52.8" x14ac:dyDescent="0.3">
      <c r="A51" s="99" t="s">
        <v>42</v>
      </c>
      <c r="B51" s="100"/>
      <c r="C51" s="100"/>
      <c r="D51" s="101"/>
      <c r="E51" s="101"/>
      <c r="F51" s="102"/>
    </row>
  </sheetData>
  <mergeCells count="11">
    <mergeCell ref="A46:A47"/>
    <mergeCell ref="B46:B47"/>
    <mergeCell ref="C46:D46"/>
    <mergeCell ref="C48:D48"/>
    <mergeCell ref="E13:F13"/>
    <mergeCell ref="A14:B14"/>
    <mergeCell ref="A38:A40"/>
    <mergeCell ref="B38:B40"/>
    <mergeCell ref="C38:D38"/>
    <mergeCell ref="E38:F38"/>
    <mergeCell ref="C40:F4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B45F-3AB2-4160-928C-2F113A51C7DB}">
  <sheetPr>
    <pageSetUpPr fitToPage="1"/>
  </sheetPr>
  <dimension ref="A1:F51"/>
  <sheetViews>
    <sheetView workbookViewId="0">
      <selection activeCell="G10" sqref="G10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</v>
      </c>
      <c r="B9" s="19" t="s">
        <v>5</v>
      </c>
      <c r="C9" s="20"/>
      <c r="D9" s="21"/>
      <c r="E9" s="22" t="s">
        <v>6</v>
      </c>
      <c r="F9" s="23" t="s">
        <v>7</v>
      </c>
    </row>
    <row r="10" spans="1:6" x14ac:dyDescent="0.25">
      <c r="C10" s="15"/>
      <c r="D10" s="15"/>
      <c r="E10" s="24"/>
      <c r="F10" s="25"/>
    </row>
    <row r="11" spans="1:6" x14ac:dyDescent="0.25">
      <c r="A11" s="8" t="s">
        <v>8</v>
      </c>
      <c r="B11" s="26" t="s">
        <v>9</v>
      </c>
      <c r="C11" s="15"/>
      <c r="D11" s="27"/>
      <c r="E11" s="28" t="s">
        <v>10</v>
      </c>
      <c r="F11" s="29" t="s">
        <v>11</v>
      </c>
    </row>
    <row r="12" spans="1:6" x14ac:dyDescent="0.25">
      <c r="A12" s="30"/>
      <c r="B12" s="30"/>
      <c r="C12" s="15"/>
      <c r="D12" s="15"/>
      <c r="E12" s="24"/>
      <c r="F12" s="25"/>
    </row>
    <row r="13" spans="1:6" ht="12.75" customHeight="1" x14ac:dyDescent="0.25">
      <c r="A13" s="8" t="s">
        <v>12</v>
      </c>
      <c r="B13" s="29" t="s">
        <v>13</v>
      </c>
      <c r="C13" s="104"/>
      <c r="D13" s="15"/>
      <c r="E13" s="119"/>
      <c r="F13" s="119"/>
    </row>
    <row r="14" spans="1:6" ht="12.75" customHeight="1" x14ac:dyDescent="0.25">
      <c r="A14" s="120"/>
      <c r="B14" s="120"/>
      <c r="C14" s="31"/>
      <c r="D14" s="15"/>
      <c r="E14" s="32"/>
      <c r="F14" s="32"/>
    </row>
    <row r="15" spans="1:6" x14ac:dyDescent="0.25">
      <c r="A15" s="12"/>
      <c r="B15" s="13"/>
      <c r="C15" s="15"/>
      <c r="D15" s="15"/>
      <c r="E15" s="32"/>
      <c r="F15" s="33"/>
    </row>
    <row r="16" spans="1:6" x14ac:dyDescent="0.25">
      <c r="A16" s="34"/>
      <c r="B16" s="35"/>
      <c r="C16" s="35"/>
      <c r="D16" s="35"/>
      <c r="E16" s="36"/>
      <c r="F16" s="15"/>
    </row>
    <row r="17" spans="1:6" ht="15.6" x14ac:dyDescent="0.25">
      <c r="A17" s="37" t="s">
        <v>14</v>
      </c>
      <c r="B17" s="38"/>
      <c r="C17" s="38"/>
      <c r="D17" s="39"/>
      <c r="E17" s="39"/>
      <c r="F17" s="39"/>
    </row>
    <row r="18" spans="1:6" ht="13.8" thickBot="1" x14ac:dyDescent="0.3">
      <c r="A18" s="40"/>
      <c r="B18" s="40"/>
      <c r="C18" s="40"/>
      <c r="D18" s="41"/>
      <c r="E18" s="41"/>
      <c r="F18" s="41"/>
    </row>
    <row r="19" spans="1:6" ht="39.6" x14ac:dyDescent="0.3">
      <c r="A19" s="42" t="s">
        <v>15</v>
      </c>
      <c r="B19" s="43"/>
      <c r="C19" s="44"/>
      <c r="D19" s="45" t="s">
        <v>16</v>
      </c>
      <c r="E19" s="46" t="s">
        <v>17</v>
      </c>
      <c r="F19" s="47" t="s">
        <v>18</v>
      </c>
    </row>
    <row r="20" spans="1:6" ht="13.8" thickBot="1" x14ac:dyDescent="0.3">
      <c r="A20" s="48"/>
      <c r="B20" s="49"/>
      <c r="C20" s="50"/>
      <c r="D20" s="51"/>
      <c r="E20" s="52" t="s">
        <v>19</v>
      </c>
      <c r="F20" s="53">
        <v>44985</v>
      </c>
    </row>
    <row r="21" spans="1:6" x14ac:dyDescent="0.25">
      <c r="A21" s="54" t="s">
        <v>20</v>
      </c>
      <c r="B21" s="55"/>
      <c r="C21" s="55"/>
      <c r="D21" s="56">
        <v>1</v>
      </c>
      <c r="E21" s="57">
        <f>E22+E25+E32+E33+E28</f>
        <v>1170901</v>
      </c>
      <c r="F21" s="58">
        <f>+F22+F25+F33+F28</f>
        <v>100</v>
      </c>
    </row>
    <row r="22" spans="1:6" x14ac:dyDescent="0.25">
      <c r="A22" s="59" t="s">
        <v>21</v>
      </c>
      <c r="B22" s="60"/>
      <c r="C22" s="60"/>
      <c r="D22" s="61">
        <v>3</v>
      </c>
      <c r="E22" s="62">
        <f>E23+E24</f>
        <v>69823</v>
      </c>
      <c r="F22" s="63">
        <f>E22/E21*100</f>
        <v>5.9631856151801044</v>
      </c>
    </row>
    <row r="23" spans="1:6" x14ac:dyDescent="0.25">
      <c r="A23" s="64" t="s">
        <v>22</v>
      </c>
      <c r="B23" s="65"/>
      <c r="C23" s="65"/>
      <c r="D23" s="61">
        <v>4</v>
      </c>
      <c r="E23" s="62">
        <v>69823</v>
      </c>
      <c r="F23" s="63">
        <f>E23/E21*100</f>
        <v>5.9631856151801044</v>
      </c>
    </row>
    <row r="24" spans="1:6" hidden="1" x14ac:dyDescent="0.25">
      <c r="A24" s="64" t="s">
        <v>23</v>
      </c>
      <c r="B24" s="65"/>
      <c r="C24" s="65"/>
      <c r="D24" s="61">
        <v>5</v>
      </c>
      <c r="E24" s="62">
        <v>0</v>
      </c>
      <c r="F24" s="63">
        <f>E24/E22*100</f>
        <v>0</v>
      </c>
    </row>
    <row r="25" spans="1:6" hidden="1" x14ac:dyDescent="0.25">
      <c r="A25" s="59" t="s">
        <v>24</v>
      </c>
      <c r="B25" s="65"/>
      <c r="C25" s="65"/>
      <c r="D25" s="61">
        <v>9</v>
      </c>
      <c r="E25" s="62">
        <f>E26+E27</f>
        <v>0</v>
      </c>
      <c r="F25" s="63">
        <f>E25/E21*100</f>
        <v>0</v>
      </c>
    </row>
    <row r="26" spans="1:6" hidden="1" x14ac:dyDescent="0.25">
      <c r="A26" s="64" t="s">
        <v>25</v>
      </c>
      <c r="B26" s="65"/>
      <c r="C26" s="65"/>
      <c r="D26" s="61">
        <v>10</v>
      </c>
      <c r="E26" s="62">
        <v>0</v>
      </c>
      <c r="F26" s="63">
        <f t="shared" ref="F26:F32" si="0">E26/$E$21*100</f>
        <v>0</v>
      </c>
    </row>
    <row r="27" spans="1:6" hidden="1" x14ac:dyDescent="0.25">
      <c r="A27" s="64" t="s">
        <v>26</v>
      </c>
      <c r="B27" s="65"/>
      <c r="C27" s="65"/>
      <c r="D27" s="61">
        <v>11</v>
      </c>
      <c r="E27" s="62">
        <v>0</v>
      </c>
      <c r="F27" s="63">
        <f t="shared" si="0"/>
        <v>0</v>
      </c>
    </row>
    <row r="28" spans="1:6" x14ac:dyDescent="0.25">
      <c r="A28" s="59" t="s">
        <v>27</v>
      </c>
      <c r="B28" s="65"/>
      <c r="C28" s="65"/>
      <c r="D28" s="61">
        <v>12</v>
      </c>
      <c r="E28" s="62">
        <f>+E29+E30+E31</f>
        <v>1029650</v>
      </c>
      <c r="F28" s="63">
        <f t="shared" si="0"/>
        <v>87.936554841101</v>
      </c>
    </row>
    <row r="29" spans="1:6" hidden="1" x14ac:dyDescent="0.25">
      <c r="A29" s="64" t="s">
        <v>28</v>
      </c>
      <c r="B29" s="65"/>
      <c r="C29" s="65"/>
      <c r="D29" s="61">
        <v>13</v>
      </c>
      <c r="E29" s="62">
        <v>0</v>
      </c>
      <c r="F29" s="63">
        <f t="shared" si="0"/>
        <v>0</v>
      </c>
    </row>
    <row r="30" spans="1:6" x14ac:dyDescent="0.25">
      <c r="A30" s="64" t="s">
        <v>29</v>
      </c>
      <c r="B30" s="65"/>
      <c r="C30" s="65"/>
      <c r="D30" s="61">
        <v>14</v>
      </c>
      <c r="E30" s="62">
        <v>1029650</v>
      </c>
      <c r="F30" s="63">
        <f t="shared" si="0"/>
        <v>87.936554841101</v>
      </c>
    </row>
    <row r="31" spans="1:6" hidden="1" x14ac:dyDescent="0.25">
      <c r="A31" s="64" t="s">
        <v>30</v>
      </c>
      <c r="B31" s="65"/>
      <c r="C31" s="65"/>
      <c r="D31" s="61">
        <v>15</v>
      </c>
      <c r="E31" s="62">
        <v>0</v>
      </c>
      <c r="F31" s="63">
        <f t="shared" si="0"/>
        <v>0</v>
      </c>
    </row>
    <row r="32" spans="1:6" hidden="1" x14ac:dyDescent="0.25">
      <c r="A32" s="66" t="s">
        <v>31</v>
      </c>
      <c r="B32" s="67"/>
      <c r="C32" s="67"/>
      <c r="D32" s="68">
        <v>24</v>
      </c>
      <c r="E32" s="69">
        <v>0</v>
      </c>
      <c r="F32" s="70">
        <f t="shared" si="0"/>
        <v>0</v>
      </c>
    </row>
    <row r="33" spans="1:6" ht="12.75" customHeight="1" thickBot="1" x14ac:dyDescent="0.3">
      <c r="A33" s="71" t="s">
        <v>32</v>
      </c>
      <c r="B33" s="72"/>
      <c r="C33" s="72"/>
      <c r="D33" s="73">
        <v>24</v>
      </c>
      <c r="E33" s="74">
        <v>71428</v>
      </c>
      <c r="F33" s="75">
        <f>E33/$E$21*100</f>
        <v>6.1002595437188969</v>
      </c>
    </row>
    <row r="34" spans="1:6" x14ac:dyDescent="0.25">
      <c r="A34" s="76"/>
      <c r="B34" s="77"/>
      <c r="C34" s="77"/>
      <c r="D34" s="78"/>
      <c r="E34" s="79"/>
      <c r="F34" s="80"/>
    </row>
    <row r="35" spans="1:6" x14ac:dyDescent="0.25">
      <c r="A35" s="76"/>
      <c r="B35" s="77"/>
      <c r="C35" s="77"/>
      <c r="D35" s="78"/>
      <c r="E35" s="79"/>
      <c r="F35" s="80"/>
    </row>
    <row r="36" spans="1:6" ht="15.6" x14ac:dyDescent="0.25">
      <c r="A36" s="81" t="s">
        <v>33</v>
      </c>
      <c r="B36" s="82"/>
      <c r="C36" s="82"/>
      <c r="D36" s="82"/>
      <c r="E36" s="82"/>
      <c r="F36" s="82"/>
    </row>
    <row r="37" spans="1:6" ht="13.8" thickBot="1" x14ac:dyDescent="0.3">
      <c r="B37" s="83"/>
      <c r="C37" s="83"/>
      <c r="D37" s="84"/>
      <c r="E37" s="85"/>
      <c r="F37" s="86"/>
    </row>
    <row r="38" spans="1:6" ht="21" customHeight="1" x14ac:dyDescent="0.25">
      <c r="A38" s="121" t="s">
        <v>34</v>
      </c>
      <c r="B38" s="124" t="s">
        <v>16</v>
      </c>
      <c r="C38" s="126" t="s">
        <v>35</v>
      </c>
      <c r="D38" s="127"/>
      <c r="E38" s="126" t="s">
        <v>36</v>
      </c>
      <c r="F38" s="127"/>
    </row>
    <row r="39" spans="1:6" ht="20.25" customHeight="1" x14ac:dyDescent="0.25">
      <c r="A39" s="122"/>
      <c r="B39" s="125"/>
      <c r="C39" s="87" t="s">
        <v>37</v>
      </c>
      <c r="D39" s="88" t="s">
        <v>38</v>
      </c>
      <c r="E39" s="87" t="s">
        <v>37</v>
      </c>
      <c r="F39" s="88" t="s">
        <v>38</v>
      </c>
    </row>
    <row r="40" spans="1:6" ht="15" customHeight="1" thickBot="1" x14ac:dyDescent="0.3">
      <c r="A40" s="123"/>
      <c r="B40" s="114"/>
      <c r="C40" s="128" t="s">
        <v>44</v>
      </c>
      <c r="D40" s="128"/>
      <c r="E40" s="128"/>
      <c r="F40" s="129"/>
    </row>
    <row r="41" spans="1:6" ht="12.75" customHeight="1" x14ac:dyDescent="0.25">
      <c r="A41" s="89" t="s">
        <v>5</v>
      </c>
      <c r="B41" s="90">
        <v>1</v>
      </c>
      <c r="C41" s="91">
        <v>10006440</v>
      </c>
      <c r="D41" s="92">
        <v>9987474</v>
      </c>
      <c r="E41" s="91">
        <v>12388557</v>
      </c>
      <c r="F41" s="93">
        <v>12348061</v>
      </c>
    </row>
    <row r="42" spans="1:6" x14ac:dyDescent="0.25">
      <c r="A42" s="76"/>
      <c r="B42" s="83"/>
      <c r="C42" s="83"/>
      <c r="D42" s="84"/>
      <c r="E42" s="85"/>
      <c r="F42" s="86"/>
    </row>
    <row r="43" spans="1:6" x14ac:dyDescent="0.25">
      <c r="A43" s="76"/>
      <c r="B43" s="83"/>
      <c r="C43" s="83"/>
      <c r="D43" s="84"/>
      <c r="E43" s="85"/>
      <c r="F43" s="86"/>
    </row>
    <row r="44" spans="1:6" ht="15.6" x14ac:dyDescent="0.25">
      <c r="A44" s="81" t="s">
        <v>39</v>
      </c>
      <c r="B44" s="83"/>
      <c r="C44" s="83"/>
      <c r="D44" s="84"/>
      <c r="E44" s="85"/>
      <c r="F44" s="86"/>
    </row>
    <row r="45" spans="1:6" ht="13.8" thickBot="1" x14ac:dyDescent="0.3">
      <c r="A45" s="76"/>
      <c r="B45" s="83"/>
      <c r="C45" s="94"/>
      <c r="D45" s="94"/>
    </row>
    <row r="46" spans="1:6" x14ac:dyDescent="0.25">
      <c r="A46" s="111" t="s">
        <v>34</v>
      </c>
      <c r="B46" s="113" t="s">
        <v>16</v>
      </c>
      <c r="C46" s="115" t="s">
        <v>40</v>
      </c>
      <c r="D46" s="116"/>
      <c r="E46" s="95"/>
      <c r="F46" s="95"/>
    </row>
    <row r="47" spans="1:6" ht="13.8" thickBot="1" x14ac:dyDescent="0.3">
      <c r="A47" s="112"/>
      <c r="B47" s="114"/>
      <c r="C47" s="96" t="s">
        <v>41</v>
      </c>
      <c r="D47" s="97">
        <f>F20</f>
        <v>44985</v>
      </c>
      <c r="E47" s="32"/>
      <c r="F47" s="95"/>
    </row>
    <row r="48" spans="1:6" x14ac:dyDescent="0.25">
      <c r="A48" s="89" t="s">
        <v>5</v>
      </c>
      <c r="B48" s="56">
        <v>1</v>
      </c>
      <c r="C48" s="117">
        <v>1109214224</v>
      </c>
      <c r="D48" s="118"/>
      <c r="E48" s="98"/>
      <c r="F48" s="98"/>
    </row>
    <row r="49" spans="1:6" x14ac:dyDescent="0.25">
      <c r="A49" s="76"/>
      <c r="B49" s="83"/>
      <c r="C49" s="83"/>
      <c r="D49" s="84"/>
      <c r="E49" s="85"/>
      <c r="F49" s="86"/>
    </row>
    <row r="50" spans="1:6" x14ac:dyDescent="0.25">
      <c r="A50" s="76"/>
      <c r="B50" s="83"/>
      <c r="C50" s="83"/>
      <c r="D50" s="84"/>
      <c r="E50" s="85"/>
      <c r="F50" s="86"/>
    </row>
    <row r="51" spans="1:6" ht="52.8" x14ac:dyDescent="0.3">
      <c r="A51" s="99" t="s">
        <v>42</v>
      </c>
      <c r="B51" s="100"/>
      <c r="C51" s="100"/>
      <c r="D51" s="101"/>
      <c r="E51" s="101"/>
      <c r="F51" s="102"/>
    </row>
  </sheetData>
  <mergeCells count="11">
    <mergeCell ref="A46:A47"/>
    <mergeCell ref="B46:B47"/>
    <mergeCell ref="C46:D46"/>
    <mergeCell ref="C48:D48"/>
    <mergeCell ref="E13:F13"/>
    <mergeCell ref="A14:B14"/>
    <mergeCell ref="A38:A40"/>
    <mergeCell ref="B38:B40"/>
    <mergeCell ref="C38:D38"/>
    <mergeCell ref="E38:F38"/>
    <mergeCell ref="C40:F4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3340-BFBE-4633-AA81-9EEF5419E127}">
  <sheetPr>
    <pageSetUpPr fitToPage="1"/>
  </sheetPr>
  <dimension ref="A1:F51"/>
  <sheetViews>
    <sheetView workbookViewId="0">
      <selection activeCell="H10" sqref="H10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</v>
      </c>
      <c r="B9" s="19" t="s">
        <v>5</v>
      </c>
      <c r="C9" s="20"/>
      <c r="D9" s="21"/>
      <c r="E9" s="22" t="s">
        <v>6</v>
      </c>
      <c r="F9" s="23" t="s">
        <v>7</v>
      </c>
    </row>
    <row r="10" spans="1:6" x14ac:dyDescent="0.25">
      <c r="C10" s="15"/>
      <c r="D10" s="15"/>
      <c r="E10" s="24"/>
      <c r="F10" s="25"/>
    </row>
    <row r="11" spans="1:6" x14ac:dyDescent="0.25">
      <c r="A11" s="8" t="s">
        <v>8</v>
      </c>
      <c r="B11" s="26" t="s">
        <v>9</v>
      </c>
      <c r="C11" s="15"/>
      <c r="D11" s="27"/>
      <c r="E11" s="28" t="s">
        <v>10</v>
      </c>
      <c r="F11" s="29" t="s">
        <v>11</v>
      </c>
    </row>
    <row r="12" spans="1:6" x14ac:dyDescent="0.25">
      <c r="A12" s="30"/>
      <c r="B12" s="30"/>
      <c r="C12" s="15"/>
      <c r="D12" s="15"/>
      <c r="E12" s="24"/>
      <c r="F12" s="25"/>
    </row>
    <row r="13" spans="1:6" ht="12.75" customHeight="1" x14ac:dyDescent="0.25">
      <c r="A13" s="8" t="s">
        <v>12</v>
      </c>
      <c r="B13" s="29" t="s">
        <v>13</v>
      </c>
      <c r="C13" s="105"/>
      <c r="D13" s="15"/>
      <c r="E13" s="119"/>
      <c r="F13" s="119"/>
    </row>
    <row r="14" spans="1:6" ht="12.75" customHeight="1" x14ac:dyDescent="0.25">
      <c r="A14" s="120"/>
      <c r="B14" s="120"/>
      <c r="C14" s="31"/>
      <c r="D14" s="15"/>
      <c r="E14" s="32"/>
      <c r="F14" s="32"/>
    </row>
    <row r="15" spans="1:6" x14ac:dyDescent="0.25">
      <c r="A15" s="12"/>
      <c r="B15" s="13"/>
      <c r="C15" s="15"/>
      <c r="D15" s="15"/>
      <c r="E15" s="32"/>
      <c r="F15" s="33"/>
    </row>
    <row r="16" spans="1:6" x14ac:dyDescent="0.25">
      <c r="A16" s="34"/>
      <c r="B16" s="35"/>
      <c r="C16" s="35"/>
      <c r="D16" s="35"/>
      <c r="E16" s="36"/>
      <c r="F16" s="15"/>
    </row>
    <row r="17" spans="1:6" ht="15.6" x14ac:dyDescent="0.25">
      <c r="A17" s="37" t="s">
        <v>14</v>
      </c>
      <c r="B17" s="38"/>
      <c r="C17" s="38"/>
      <c r="D17" s="39"/>
      <c r="E17" s="39"/>
      <c r="F17" s="39"/>
    </row>
    <row r="18" spans="1:6" ht="13.8" thickBot="1" x14ac:dyDescent="0.3">
      <c r="A18" s="40"/>
      <c r="B18" s="40"/>
      <c r="C18" s="40"/>
      <c r="D18" s="41"/>
      <c r="E18" s="41"/>
      <c r="F18" s="41"/>
    </row>
    <row r="19" spans="1:6" ht="39.6" x14ac:dyDescent="0.3">
      <c r="A19" s="42" t="s">
        <v>15</v>
      </c>
      <c r="B19" s="43"/>
      <c r="C19" s="44"/>
      <c r="D19" s="45" t="s">
        <v>16</v>
      </c>
      <c r="E19" s="46" t="s">
        <v>17</v>
      </c>
      <c r="F19" s="47" t="s">
        <v>18</v>
      </c>
    </row>
    <row r="20" spans="1:6" ht="13.8" thickBot="1" x14ac:dyDescent="0.3">
      <c r="A20" s="48"/>
      <c r="B20" s="49"/>
      <c r="C20" s="50"/>
      <c r="D20" s="51"/>
      <c r="E20" s="52" t="s">
        <v>19</v>
      </c>
      <c r="F20" s="53">
        <v>45016</v>
      </c>
    </row>
    <row r="21" spans="1:6" x14ac:dyDescent="0.25">
      <c r="A21" s="54" t="s">
        <v>20</v>
      </c>
      <c r="B21" s="55"/>
      <c r="C21" s="55"/>
      <c r="D21" s="56">
        <v>1</v>
      </c>
      <c r="E21" s="57">
        <f>E22+E25+E32+E33+E28</f>
        <v>1180227</v>
      </c>
      <c r="F21" s="58">
        <f>+F22+F25+F33+F28</f>
        <v>100</v>
      </c>
    </row>
    <row r="22" spans="1:6" x14ac:dyDescent="0.25">
      <c r="A22" s="59" t="s">
        <v>21</v>
      </c>
      <c r="B22" s="60"/>
      <c r="C22" s="60"/>
      <c r="D22" s="61">
        <v>3</v>
      </c>
      <c r="E22" s="62">
        <f>E23+E24</f>
        <v>78354</v>
      </c>
      <c r="F22" s="63">
        <f>E22/E21*100</f>
        <v>6.6388923486752978</v>
      </c>
    </row>
    <row r="23" spans="1:6" x14ac:dyDescent="0.25">
      <c r="A23" s="64" t="s">
        <v>22</v>
      </c>
      <c r="B23" s="65"/>
      <c r="C23" s="65"/>
      <c r="D23" s="61">
        <v>4</v>
      </c>
      <c r="E23" s="62">
        <v>78354</v>
      </c>
      <c r="F23" s="63">
        <f>E23/E21*100</f>
        <v>6.6388923486752978</v>
      </c>
    </row>
    <row r="24" spans="1:6" hidden="1" x14ac:dyDescent="0.25">
      <c r="A24" s="64" t="s">
        <v>23</v>
      </c>
      <c r="B24" s="65"/>
      <c r="C24" s="65"/>
      <c r="D24" s="61">
        <v>5</v>
      </c>
      <c r="E24" s="62">
        <v>0</v>
      </c>
      <c r="F24" s="63">
        <f>E24/E22*100</f>
        <v>0</v>
      </c>
    </row>
    <row r="25" spans="1:6" hidden="1" x14ac:dyDescent="0.25">
      <c r="A25" s="59" t="s">
        <v>24</v>
      </c>
      <c r="B25" s="65"/>
      <c r="C25" s="65"/>
      <c r="D25" s="61">
        <v>9</v>
      </c>
      <c r="E25" s="62">
        <f>E26+E27</f>
        <v>0</v>
      </c>
      <c r="F25" s="63">
        <f>E25/E21*100</f>
        <v>0</v>
      </c>
    </row>
    <row r="26" spans="1:6" hidden="1" x14ac:dyDescent="0.25">
      <c r="A26" s="64" t="s">
        <v>25</v>
      </c>
      <c r="B26" s="65"/>
      <c r="C26" s="65"/>
      <c r="D26" s="61">
        <v>10</v>
      </c>
      <c r="E26" s="62">
        <v>0</v>
      </c>
      <c r="F26" s="63">
        <f t="shared" ref="F26:F32" si="0">E26/$E$21*100</f>
        <v>0</v>
      </c>
    </row>
    <row r="27" spans="1:6" hidden="1" x14ac:dyDescent="0.25">
      <c r="A27" s="64" t="s">
        <v>26</v>
      </c>
      <c r="B27" s="65"/>
      <c r="C27" s="65"/>
      <c r="D27" s="61">
        <v>11</v>
      </c>
      <c r="E27" s="62">
        <v>0</v>
      </c>
      <c r="F27" s="63">
        <f t="shared" si="0"/>
        <v>0</v>
      </c>
    </row>
    <row r="28" spans="1:6" x14ac:dyDescent="0.25">
      <c r="A28" s="59" t="s">
        <v>27</v>
      </c>
      <c r="B28" s="65"/>
      <c r="C28" s="65"/>
      <c r="D28" s="61">
        <v>12</v>
      </c>
      <c r="E28" s="62">
        <f>+E29+E30+E31</f>
        <v>1024877</v>
      </c>
      <c r="F28" s="63">
        <f t="shared" si="0"/>
        <v>86.837277913486133</v>
      </c>
    </row>
    <row r="29" spans="1:6" hidden="1" x14ac:dyDescent="0.25">
      <c r="A29" s="64" t="s">
        <v>28</v>
      </c>
      <c r="B29" s="65"/>
      <c r="C29" s="65"/>
      <c r="D29" s="61">
        <v>13</v>
      </c>
      <c r="E29" s="62">
        <v>0</v>
      </c>
      <c r="F29" s="63">
        <f t="shared" si="0"/>
        <v>0</v>
      </c>
    </row>
    <row r="30" spans="1:6" x14ac:dyDescent="0.25">
      <c r="A30" s="64" t="s">
        <v>29</v>
      </c>
      <c r="B30" s="65"/>
      <c r="C30" s="65"/>
      <c r="D30" s="61">
        <v>14</v>
      </c>
      <c r="E30" s="62">
        <v>1024877</v>
      </c>
      <c r="F30" s="63">
        <f t="shared" si="0"/>
        <v>86.837277913486133</v>
      </c>
    </row>
    <row r="31" spans="1:6" hidden="1" x14ac:dyDescent="0.25">
      <c r="A31" s="64" t="s">
        <v>30</v>
      </c>
      <c r="B31" s="65"/>
      <c r="C31" s="65"/>
      <c r="D31" s="61">
        <v>15</v>
      </c>
      <c r="E31" s="62">
        <v>0</v>
      </c>
      <c r="F31" s="63">
        <f t="shared" si="0"/>
        <v>0</v>
      </c>
    </row>
    <row r="32" spans="1:6" hidden="1" x14ac:dyDescent="0.25">
      <c r="A32" s="66" t="s">
        <v>31</v>
      </c>
      <c r="B32" s="67"/>
      <c r="C32" s="67"/>
      <c r="D32" s="68">
        <v>24</v>
      </c>
      <c r="E32" s="69">
        <v>0</v>
      </c>
      <c r="F32" s="70">
        <f t="shared" si="0"/>
        <v>0</v>
      </c>
    </row>
    <row r="33" spans="1:6" ht="12.75" customHeight="1" thickBot="1" x14ac:dyDescent="0.3">
      <c r="A33" s="71" t="s">
        <v>32</v>
      </c>
      <c r="B33" s="72"/>
      <c r="C33" s="72"/>
      <c r="D33" s="73">
        <v>24</v>
      </c>
      <c r="E33" s="74">
        <v>76996</v>
      </c>
      <c r="F33" s="75">
        <f>E33/$E$21*100</f>
        <v>6.5238297378385681</v>
      </c>
    </row>
    <row r="34" spans="1:6" x14ac:dyDescent="0.25">
      <c r="A34" s="76"/>
      <c r="B34" s="77"/>
      <c r="C34" s="77"/>
      <c r="D34" s="78"/>
      <c r="E34" s="79"/>
      <c r="F34" s="80"/>
    </row>
    <row r="35" spans="1:6" x14ac:dyDescent="0.25">
      <c r="A35" s="76"/>
      <c r="B35" s="77"/>
      <c r="C35" s="77"/>
      <c r="D35" s="78"/>
      <c r="E35" s="79"/>
      <c r="F35" s="80"/>
    </row>
    <row r="36" spans="1:6" ht="15.6" x14ac:dyDescent="0.25">
      <c r="A36" s="81" t="s">
        <v>33</v>
      </c>
      <c r="B36" s="82"/>
      <c r="C36" s="82"/>
      <c r="D36" s="82"/>
      <c r="E36" s="82"/>
      <c r="F36" s="82"/>
    </row>
    <row r="37" spans="1:6" ht="13.8" thickBot="1" x14ac:dyDescent="0.3">
      <c r="B37" s="83"/>
      <c r="C37" s="83"/>
      <c r="D37" s="84"/>
      <c r="E37" s="85"/>
      <c r="F37" s="86"/>
    </row>
    <row r="38" spans="1:6" ht="21" customHeight="1" x14ac:dyDescent="0.25">
      <c r="A38" s="121" t="s">
        <v>34</v>
      </c>
      <c r="B38" s="124" t="s">
        <v>16</v>
      </c>
      <c r="C38" s="126" t="s">
        <v>35</v>
      </c>
      <c r="D38" s="127"/>
      <c r="E38" s="126" t="s">
        <v>36</v>
      </c>
      <c r="F38" s="127"/>
    </row>
    <row r="39" spans="1:6" ht="20.25" customHeight="1" x14ac:dyDescent="0.25">
      <c r="A39" s="122"/>
      <c r="B39" s="125"/>
      <c r="C39" s="87" t="s">
        <v>37</v>
      </c>
      <c r="D39" s="88" t="s">
        <v>38</v>
      </c>
      <c r="E39" s="87" t="s">
        <v>37</v>
      </c>
      <c r="F39" s="88" t="s">
        <v>38</v>
      </c>
    </row>
    <row r="40" spans="1:6" ht="15" customHeight="1" thickBot="1" x14ac:dyDescent="0.3">
      <c r="A40" s="123"/>
      <c r="B40" s="114"/>
      <c r="C40" s="128" t="s">
        <v>45</v>
      </c>
      <c r="D40" s="128"/>
      <c r="E40" s="128"/>
      <c r="F40" s="129"/>
    </row>
    <row r="41" spans="1:6" ht="12.75" customHeight="1" x14ac:dyDescent="0.25">
      <c r="A41" s="89" t="s">
        <v>5</v>
      </c>
      <c r="B41" s="90">
        <v>1</v>
      </c>
      <c r="C41" s="91">
        <v>14712211</v>
      </c>
      <c r="D41" s="92">
        <v>10839824</v>
      </c>
      <c r="E41" s="91">
        <v>17826436</v>
      </c>
      <c r="F41" s="93">
        <v>13166141</v>
      </c>
    </row>
    <row r="42" spans="1:6" x14ac:dyDescent="0.25">
      <c r="A42" s="76"/>
      <c r="B42" s="83"/>
      <c r="C42" s="83"/>
      <c r="D42" s="84"/>
      <c r="E42" s="85"/>
      <c r="F42" s="86"/>
    </row>
    <row r="43" spans="1:6" x14ac:dyDescent="0.25">
      <c r="A43" s="76"/>
      <c r="B43" s="83"/>
      <c r="C43" s="83"/>
      <c r="D43" s="84"/>
      <c r="E43" s="85"/>
      <c r="F43" s="86"/>
    </row>
    <row r="44" spans="1:6" ht="15.6" x14ac:dyDescent="0.25">
      <c r="A44" s="81" t="s">
        <v>39</v>
      </c>
      <c r="B44" s="83"/>
      <c r="C44" s="83"/>
      <c r="D44" s="84"/>
      <c r="E44" s="85"/>
      <c r="F44" s="86"/>
    </row>
    <row r="45" spans="1:6" ht="13.8" thickBot="1" x14ac:dyDescent="0.3">
      <c r="A45" s="76"/>
      <c r="B45" s="83"/>
      <c r="C45" s="94"/>
      <c r="D45" s="94"/>
    </row>
    <row r="46" spans="1:6" x14ac:dyDescent="0.25">
      <c r="A46" s="111" t="s">
        <v>34</v>
      </c>
      <c r="B46" s="113" t="s">
        <v>16</v>
      </c>
      <c r="C46" s="115" t="s">
        <v>40</v>
      </c>
      <c r="D46" s="116"/>
      <c r="E46" s="95"/>
      <c r="F46" s="95"/>
    </row>
    <row r="47" spans="1:6" ht="13.8" thickBot="1" x14ac:dyDescent="0.3">
      <c r="A47" s="112"/>
      <c r="B47" s="114"/>
      <c r="C47" s="96" t="s">
        <v>41</v>
      </c>
      <c r="D47" s="97">
        <f>F20</f>
        <v>45016</v>
      </c>
      <c r="E47" s="32"/>
      <c r="F47" s="95"/>
    </row>
    <row r="48" spans="1:6" x14ac:dyDescent="0.25">
      <c r="A48" s="89" t="s">
        <v>5</v>
      </c>
      <c r="B48" s="56">
        <v>1</v>
      </c>
      <c r="C48" s="117">
        <v>1111822888</v>
      </c>
      <c r="D48" s="118"/>
      <c r="E48" s="98"/>
      <c r="F48" s="98"/>
    </row>
    <row r="49" spans="1:6" x14ac:dyDescent="0.25">
      <c r="A49" s="76"/>
      <c r="B49" s="83"/>
      <c r="C49" s="83"/>
      <c r="D49" s="84"/>
      <c r="E49" s="85"/>
      <c r="F49" s="86"/>
    </row>
    <row r="50" spans="1:6" x14ac:dyDescent="0.25">
      <c r="A50" s="76"/>
      <c r="B50" s="83"/>
      <c r="C50" s="83"/>
      <c r="D50" s="84"/>
      <c r="E50" s="85"/>
      <c r="F50" s="86"/>
    </row>
    <row r="51" spans="1:6" ht="52.8" x14ac:dyDescent="0.3">
      <c r="A51" s="99" t="s">
        <v>42</v>
      </c>
      <c r="B51" s="100"/>
      <c r="C51" s="100"/>
      <c r="D51" s="101"/>
      <c r="E51" s="101"/>
      <c r="F51" s="102"/>
    </row>
  </sheetData>
  <mergeCells count="11">
    <mergeCell ref="A46:A47"/>
    <mergeCell ref="B46:B47"/>
    <mergeCell ref="C46:D46"/>
    <mergeCell ref="C48:D48"/>
    <mergeCell ref="E13:F13"/>
    <mergeCell ref="A14:B14"/>
    <mergeCell ref="A38:A40"/>
    <mergeCell ref="B38:B40"/>
    <mergeCell ref="C38:D38"/>
    <mergeCell ref="E38:F38"/>
    <mergeCell ref="C40:F4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38F9-279A-4A32-96A4-440BBFA959F2}">
  <sheetPr>
    <pageSetUpPr fitToPage="1"/>
  </sheetPr>
  <dimension ref="A1:F51"/>
  <sheetViews>
    <sheetView workbookViewId="0">
      <selection activeCell="H4" sqref="H4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</v>
      </c>
      <c r="B9" s="19" t="s">
        <v>5</v>
      </c>
      <c r="C9" s="20"/>
      <c r="D9" s="21"/>
      <c r="E9" s="22" t="s">
        <v>6</v>
      </c>
      <c r="F9" s="23" t="s">
        <v>7</v>
      </c>
    </row>
    <row r="10" spans="1:6" x14ac:dyDescent="0.25">
      <c r="C10" s="15"/>
      <c r="D10" s="15"/>
      <c r="E10" s="24"/>
      <c r="F10" s="25"/>
    </row>
    <row r="11" spans="1:6" x14ac:dyDescent="0.25">
      <c r="A11" s="8" t="s">
        <v>8</v>
      </c>
      <c r="B11" s="26" t="s">
        <v>9</v>
      </c>
      <c r="C11" s="15"/>
      <c r="D11" s="27"/>
      <c r="E11" s="28" t="s">
        <v>10</v>
      </c>
      <c r="F11" s="29" t="s">
        <v>11</v>
      </c>
    </row>
    <row r="12" spans="1:6" x14ac:dyDescent="0.25">
      <c r="A12" s="30"/>
      <c r="B12" s="30"/>
      <c r="C12" s="15"/>
      <c r="D12" s="15"/>
      <c r="E12" s="24"/>
      <c r="F12" s="25"/>
    </row>
    <row r="13" spans="1:6" ht="12.75" customHeight="1" x14ac:dyDescent="0.25">
      <c r="A13" s="8" t="s">
        <v>12</v>
      </c>
      <c r="B13" s="29" t="s">
        <v>13</v>
      </c>
      <c r="C13" s="106"/>
      <c r="D13" s="15"/>
      <c r="E13" s="119"/>
      <c r="F13" s="119"/>
    </row>
    <row r="14" spans="1:6" ht="12.75" customHeight="1" x14ac:dyDescent="0.25">
      <c r="A14" s="120"/>
      <c r="B14" s="120"/>
      <c r="C14" s="31"/>
      <c r="D14" s="15"/>
      <c r="E14" s="32"/>
      <c r="F14" s="32"/>
    </row>
    <row r="15" spans="1:6" x14ac:dyDescent="0.25">
      <c r="A15" s="12"/>
      <c r="B15" s="13"/>
      <c r="C15" s="15"/>
      <c r="D15" s="15"/>
      <c r="E15" s="32"/>
      <c r="F15" s="33"/>
    </row>
    <row r="16" spans="1:6" x14ac:dyDescent="0.25">
      <c r="A16" s="34"/>
      <c r="B16" s="35"/>
      <c r="C16" s="35"/>
      <c r="D16" s="35"/>
      <c r="E16" s="36"/>
      <c r="F16" s="15"/>
    </row>
    <row r="17" spans="1:6" ht="15.6" x14ac:dyDescent="0.25">
      <c r="A17" s="37" t="s">
        <v>14</v>
      </c>
      <c r="B17" s="38"/>
      <c r="C17" s="38"/>
      <c r="D17" s="39"/>
      <c r="E17" s="39"/>
      <c r="F17" s="39"/>
    </row>
    <row r="18" spans="1:6" ht="13.8" thickBot="1" x14ac:dyDescent="0.3">
      <c r="A18" s="40"/>
      <c r="B18" s="40"/>
      <c r="C18" s="40"/>
      <c r="D18" s="41"/>
      <c r="E18" s="41"/>
      <c r="F18" s="41"/>
    </row>
    <row r="19" spans="1:6" ht="39.6" x14ac:dyDescent="0.3">
      <c r="A19" s="42" t="s">
        <v>15</v>
      </c>
      <c r="B19" s="43"/>
      <c r="C19" s="44"/>
      <c r="D19" s="45" t="s">
        <v>16</v>
      </c>
      <c r="E19" s="46" t="s">
        <v>17</v>
      </c>
      <c r="F19" s="47" t="s">
        <v>18</v>
      </c>
    </row>
    <row r="20" spans="1:6" ht="13.8" thickBot="1" x14ac:dyDescent="0.3">
      <c r="A20" s="48"/>
      <c r="B20" s="49"/>
      <c r="C20" s="50"/>
      <c r="D20" s="51"/>
      <c r="E20" s="52" t="s">
        <v>19</v>
      </c>
      <c r="F20" s="53">
        <v>45046</v>
      </c>
    </row>
    <row r="21" spans="1:6" x14ac:dyDescent="0.25">
      <c r="A21" s="54" t="s">
        <v>20</v>
      </c>
      <c r="B21" s="55"/>
      <c r="C21" s="55"/>
      <c r="D21" s="56">
        <v>1</v>
      </c>
      <c r="E21" s="57">
        <f>E22+E25+E32+E33+E28</f>
        <v>1180698</v>
      </c>
      <c r="F21" s="58">
        <f>+F22+F25+F33+F28</f>
        <v>100</v>
      </c>
    </row>
    <row r="22" spans="1:6" x14ac:dyDescent="0.25">
      <c r="A22" s="59" t="s">
        <v>21</v>
      </c>
      <c r="B22" s="60"/>
      <c r="C22" s="60"/>
      <c r="D22" s="61">
        <v>3</v>
      </c>
      <c r="E22" s="62">
        <f>E23+E24</f>
        <v>80361</v>
      </c>
      <c r="F22" s="63">
        <f>E22/E21*100</f>
        <v>6.8062281802798008</v>
      </c>
    </row>
    <row r="23" spans="1:6" x14ac:dyDescent="0.25">
      <c r="A23" s="64" t="s">
        <v>22</v>
      </c>
      <c r="B23" s="65"/>
      <c r="C23" s="65"/>
      <c r="D23" s="61">
        <v>4</v>
      </c>
      <c r="E23" s="62">
        <v>80361</v>
      </c>
      <c r="F23" s="63">
        <f>E23/E21*100</f>
        <v>6.8062281802798008</v>
      </c>
    </row>
    <row r="24" spans="1:6" hidden="1" x14ac:dyDescent="0.25">
      <c r="A24" s="64" t="s">
        <v>23</v>
      </c>
      <c r="B24" s="65"/>
      <c r="C24" s="65"/>
      <c r="D24" s="61">
        <v>5</v>
      </c>
      <c r="E24" s="62">
        <v>0</v>
      </c>
      <c r="F24" s="63">
        <f>E24/E22*100</f>
        <v>0</v>
      </c>
    </row>
    <row r="25" spans="1:6" hidden="1" x14ac:dyDescent="0.25">
      <c r="A25" s="59" t="s">
        <v>24</v>
      </c>
      <c r="B25" s="65"/>
      <c r="C25" s="65"/>
      <c r="D25" s="61">
        <v>9</v>
      </c>
      <c r="E25" s="62">
        <f>E26+E27</f>
        <v>0</v>
      </c>
      <c r="F25" s="63">
        <f>E25/E21*100</f>
        <v>0</v>
      </c>
    </row>
    <row r="26" spans="1:6" hidden="1" x14ac:dyDescent="0.25">
      <c r="A26" s="64" t="s">
        <v>25</v>
      </c>
      <c r="B26" s="65"/>
      <c r="C26" s="65"/>
      <c r="D26" s="61">
        <v>10</v>
      </c>
      <c r="E26" s="62">
        <v>0</v>
      </c>
      <c r="F26" s="63">
        <f t="shared" ref="F26:F32" si="0">E26/$E$21*100</f>
        <v>0</v>
      </c>
    </row>
    <row r="27" spans="1:6" hidden="1" x14ac:dyDescent="0.25">
      <c r="A27" s="64" t="s">
        <v>26</v>
      </c>
      <c r="B27" s="65"/>
      <c r="C27" s="65"/>
      <c r="D27" s="61">
        <v>11</v>
      </c>
      <c r="E27" s="62">
        <v>0</v>
      </c>
      <c r="F27" s="63">
        <f t="shared" si="0"/>
        <v>0</v>
      </c>
    </row>
    <row r="28" spans="1:6" x14ac:dyDescent="0.25">
      <c r="A28" s="59" t="s">
        <v>27</v>
      </c>
      <c r="B28" s="65"/>
      <c r="C28" s="65"/>
      <c r="D28" s="61">
        <v>12</v>
      </c>
      <c r="E28" s="62">
        <f>+E29+E30+E31</f>
        <v>1021228</v>
      </c>
      <c r="F28" s="63">
        <f t="shared" si="0"/>
        <v>86.493582609608893</v>
      </c>
    </row>
    <row r="29" spans="1:6" hidden="1" x14ac:dyDescent="0.25">
      <c r="A29" s="64" t="s">
        <v>28</v>
      </c>
      <c r="B29" s="65"/>
      <c r="C29" s="65"/>
      <c r="D29" s="61">
        <v>13</v>
      </c>
      <c r="E29" s="62">
        <v>0</v>
      </c>
      <c r="F29" s="63">
        <f t="shared" si="0"/>
        <v>0</v>
      </c>
    </row>
    <row r="30" spans="1:6" x14ac:dyDescent="0.25">
      <c r="A30" s="64" t="s">
        <v>29</v>
      </c>
      <c r="B30" s="65"/>
      <c r="C30" s="65"/>
      <c r="D30" s="61">
        <v>14</v>
      </c>
      <c r="E30" s="62">
        <v>1021228</v>
      </c>
      <c r="F30" s="63">
        <f t="shared" si="0"/>
        <v>86.493582609608893</v>
      </c>
    </row>
    <row r="31" spans="1:6" hidden="1" x14ac:dyDescent="0.25">
      <c r="A31" s="64" t="s">
        <v>30</v>
      </c>
      <c r="B31" s="65"/>
      <c r="C31" s="65"/>
      <c r="D31" s="61">
        <v>15</v>
      </c>
      <c r="E31" s="62">
        <v>0</v>
      </c>
      <c r="F31" s="63">
        <f t="shared" si="0"/>
        <v>0</v>
      </c>
    </row>
    <row r="32" spans="1:6" hidden="1" x14ac:dyDescent="0.25">
      <c r="A32" s="66" t="s">
        <v>31</v>
      </c>
      <c r="B32" s="67"/>
      <c r="C32" s="67"/>
      <c r="D32" s="68">
        <v>24</v>
      </c>
      <c r="E32" s="69">
        <v>0</v>
      </c>
      <c r="F32" s="70">
        <f t="shared" si="0"/>
        <v>0</v>
      </c>
    </row>
    <row r="33" spans="1:6" ht="12.75" customHeight="1" thickBot="1" x14ac:dyDescent="0.3">
      <c r="A33" s="71" t="s">
        <v>32</v>
      </c>
      <c r="B33" s="72"/>
      <c r="C33" s="72"/>
      <c r="D33" s="73">
        <v>24</v>
      </c>
      <c r="E33" s="74">
        <v>79109</v>
      </c>
      <c r="F33" s="75">
        <f>E33/$E$21*100</f>
        <v>6.700189210111307</v>
      </c>
    </row>
    <row r="34" spans="1:6" x14ac:dyDescent="0.25">
      <c r="A34" s="76"/>
      <c r="B34" s="77"/>
      <c r="C34" s="77"/>
      <c r="D34" s="78"/>
      <c r="E34" s="79"/>
      <c r="F34" s="80"/>
    </row>
    <row r="35" spans="1:6" x14ac:dyDescent="0.25">
      <c r="A35" s="76"/>
      <c r="B35" s="77"/>
      <c r="C35" s="77"/>
      <c r="D35" s="78"/>
      <c r="E35" s="79"/>
      <c r="F35" s="80"/>
    </row>
    <row r="36" spans="1:6" ht="15.6" x14ac:dyDescent="0.25">
      <c r="A36" s="81" t="s">
        <v>33</v>
      </c>
      <c r="B36" s="82"/>
      <c r="C36" s="82"/>
      <c r="D36" s="82"/>
      <c r="E36" s="82"/>
      <c r="F36" s="82"/>
    </row>
    <row r="37" spans="1:6" ht="13.8" thickBot="1" x14ac:dyDescent="0.3">
      <c r="B37" s="83"/>
      <c r="C37" s="83"/>
      <c r="D37" s="84"/>
      <c r="E37" s="85"/>
      <c r="F37" s="86"/>
    </row>
    <row r="38" spans="1:6" ht="21" customHeight="1" x14ac:dyDescent="0.25">
      <c r="A38" s="121" t="s">
        <v>34</v>
      </c>
      <c r="B38" s="124" t="s">
        <v>16</v>
      </c>
      <c r="C38" s="126" t="s">
        <v>35</v>
      </c>
      <c r="D38" s="127"/>
      <c r="E38" s="126" t="s">
        <v>36</v>
      </c>
      <c r="F38" s="127"/>
    </row>
    <row r="39" spans="1:6" ht="20.25" customHeight="1" x14ac:dyDescent="0.25">
      <c r="A39" s="122"/>
      <c r="B39" s="125"/>
      <c r="C39" s="87" t="s">
        <v>37</v>
      </c>
      <c r="D39" s="88" t="s">
        <v>38</v>
      </c>
      <c r="E39" s="87" t="s">
        <v>37</v>
      </c>
      <c r="F39" s="88" t="s">
        <v>38</v>
      </c>
    </row>
    <row r="40" spans="1:6" ht="15" customHeight="1" thickBot="1" x14ac:dyDescent="0.3">
      <c r="A40" s="123"/>
      <c r="B40" s="114"/>
      <c r="C40" s="128" t="s">
        <v>46</v>
      </c>
      <c r="D40" s="128"/>
      <c r="E40" s="128"/>
      <c r="F40" s="129"/>
    </row>
    <row r="41" spans="1:6" ht="12.75" customHeight="1" x14ac:dyDescent="0.25">
      <c r="A41" s="89" t="s">
        <v>5</v>
      </c>
      <c r="B41" s="90">
        <v>1</v>
      </c>
      <c r="C41" s="91">
        <v>7721836</v>
      </c>
      <c r="D41" s="92">
        <v>9798957</v>
      </c>
      <c r="E41" s="91">
        <v>9464952</v>
      </c>
      <c r="F41" s="93">
        <v>12005277</v>
      </c>
    </row>
    <row r="42" spans="1:6" x14ac:dyDescent="0.25">
      <c r="A42" s="76"/>
      <c r="B42" s="83"/>
      <c r="C42" s="83"/>
      <c r="D42" s="84"/>
      <c r="E42" s="85"/>
      <c r="F42" s="86"/>
    </row>
    <row r="43" spans="1:6" x14ac:dyDescent="0.25">
      <c r="A43" s="76"/>
      <c r="B43" s="83"/>
      <c r="C43" s="83"/>
      <c r="D43" s="84"/>
      <c r="E43" s="85"/>
      <c r="F43" s="86"/>
    </row>
    <row r="44" spans="1:6" ht="15.6" x14ac:dyDescent="0.25">
      <c r="A44" s="81" t="s">
        <v>39</v>
      </c>
      <c r="B44" s="83"/>
      <c r="C44" s="83"/>
      <c r="D44" s="84"/>
      <c r="E44" s="85"/>
      <c r="F44" s="86"/>
    </row>
    <row r="45" spans="1:6" ht="13.8" thickBot="1" x14ac:dyDescent="0.3">
      <c r="A45" s="76"/>
      <c r="B45" s="83"/>
      <c r="C45" s="94"/>
      <c r="D45" s="94"/>
    </row>
    <row r="46" spans="1:6" x14ac:dyDescent="0.25">
      <c r="A46" s="111" t="s">
        <v>34</v>
      </c>
      <c r="B46" s="113" t="s">
        <v>16</v>
      </c>
      <c r="C46" s="115" t="s">
        <v>40</v>
      </c>
      <c r="D46" s="116"/>
      <c r="E46" s="95"/>
      <c r="F46" s="95"/>
    </row>
    <row r="47" spans="1:6" ht="13.8" thickBot="1" x14ac:dyDescent="0.3">
      <c r="A47" s="112"/>
      <c r="B47" s="114"/>
      <c r="C47" s="96" t="s">
        <v>41</v>
      </c>
      <c r="D47" s="97">
        <f>F20</f>
        <v>45046</v>
      </c>
      <c r="E47" s="32"/>
      <c r="F47" s="95"/>
    </row>
    <row r="48" spans="1:6" x14ac:dyDescent="0.25">
      <c r="A48" s="89" t="s">
        <v>5</v>
      </c>
      <c r="B48" s="56">
        <v>1</v>
      </c>
      <c r="C48" s="117">
        <v>1107039744</v>
      </c>
      <c r="D48" s="118"/>
      <c r="E48" s="98"/>
      <c r="F48" s="98"/>
    </row>
    <row r="49" spans="1:6" x14ac:dyDescent="0.25">
      <c r="A49" s="76"/>
      <c r="B49" s="83"/>
      <c r="C49" s="83"/>
      <c r="D49" s="84"/>
      <c r="E49" s="85"/>
      <c r="F49" s="86"/>
    </row>
    <row r="50" spans="1:6" x14ac:dyDescent="0.25">
      <c r="A50" s="76"/>
      <c r="B50" s="83"/>
      <c r="C50" s="83"/>
      <c r="D50" s="84"/>
      <c r="E50" s="85"/>
      <c r="F50" s="86"/>
    </row>
    <row r="51" spans="1:6" ht="52.8" x14ac:dyDescent="0.3">
      <c r="A51" s="99" t="s">
        <v>42</v>
      </c>
      <c r="B51" s="100"/>
      <c r="C51" s="100"/>
      <c r="D51" s="101"/>
      <c r="E51" s="101"/>
      <c r="F51" s="102"/>
    </row>
  </sheetData>
  <mergeCells count="11">
    <mergeCell ref="A46:A47"/>
    <mergeCell ref="B46:B47"/>
    <mergeCell ref="C46:D46"/>
    <mergeCell ref="C48:D48"/>
    <mergeCell ref="E13:F13"/>
    <mergeCell ref="A14:B14"/>
    <mergeCell ref="A38:A40"/>
    <mergeCell ref="B38:B40"/>
    <mergeCell ref="C38:D38"/>
    <mergeCell ref="E38:F38"/>
    <mergeCell ref="C40:F4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74C0-08DB-4935-8218-8BD97C5467A6}">
  <sheetPr>
    <pageSetUpPr fitToPage="1"/>
  </sheetPr>
  <dimension ref="A1:F51"/>
  <sheetViews>
    <sheetView workbookViewId="0">
      <selection activeCell="H7" sqref="H7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</v>
      </c>
      <c r="B9" s="19" t="s">
        <v>5</v>
      </c>
      <c r="C9" s="20"/>
      <c r="D9" s="21"/>
      <c r="E9" s="22" t="s">
        <v>6</v>
      </c>
      <c r="F9" s="23" t="s">
        <v>7</v>
      </c>
    </row>
    <row r="10" spans="1:6" x14ac:dyDescent="0.25">
      <c r="C10" s="15"/>
      <c r="D10" s="15"/>
      <c r="E10" s="24"/>
      <c r="F10" s="25"/>
    </row>
    <row r="11" spans="1:6" x14ac:dyDescent="0.25">
      <c r="A11" s="8" t="s">
        <v>8</v>
      </c>
      <c r="B11" s="26" t="s">
        <v>9</v>
      </c>
      <c r="C11" s="15"/>
      <c r="D11" s="27"/>
      <c r="E11" s="28" t="s">
        <v>10</v>
      </c>
      <c r="F11" s="29" t="s">
        <v>11</v>
      </c>
    </row>
    <row r="12" spans="1:6" x14ac:dyDescent="0.25">
      <c r="A12" s="30"/>
      <c r="B12" s="30"/>
      <c r="C12" s="15"/>
      <c r="D12" s="15"/>
      <c r="E12" s="24"/>
      <c r="F12" s="25"/>
    </row>
    <row r="13" spans="1:6" ht="12.75" customHeight="1" x14ac:dyDescent="0.25">
      <c r="A13" s="8" t="s">
        <v>12</v>
      </c>
      <c r="B13" s="29" t="s">
        <v>13</v>
      </c>
      <c r="C13" s="107"/>
      <c r="D13" s="15"/>
      <c r="E13" s="119"/>
      <c r="F13" s="119"/>
    </row>
    <row r="14" spans="1:6" ht="12.75" customHeight="1" x14ac:dyDescent="0.25">
      <c r="A14" s="120"/>
      <c r="B14" s="120"/>
      <c r="C14" s="31"/>
      <c r="D14" s="15"/>
      <c r="E14" s="32"/>
      <c r="F14" s="32"/>
    </row>
    <row r="15" spans="1:6" x14ac:dyDescent="0.25">
      <c r="A15" s="12"/>
      <c r="B15" s="13"/>
      <c r="C15" s="15"/>
      <c r="D15" s="15"/>
      <c r="E15" s="32"/>
      <c r="F15" s="33"/>
    </row>
    <row r="16" spans="1:6" x14ac:dyDescent="0.25">
      <c r="A16" s="34"/>
      <c r="B16" s="35"/>
      <c r="C16" s="35"/>
      <c r="D16" s="35"/>
      <c r="E16" s="36"/>
      <c r="F16" s="15"/>
    </row>
    <row r="17" spans="1:6" ht="15.6" x14ac:dyDescent="0.25">
      <c r="A17" s="37" t="s">
        <v>14</v>
      </c>
      <c r="B17" s="38"/>
      <c r="C17" s="38"/>
      <c r="D17" s="39"/>
      <c r="E17" s="39"/>
      <c r="F17" s="39"/>
    </row>
    <row r="18" spans="1:6" ht="13.8" thickBot="1" x14ac:dyDescent="0.3">
      <c r="A18" s="40"/>
      <c r="B18" s="40"/>
      <c r="C18" s="40"/>
      <c r="D18" s="41"/>
      <c r="E18" s="41"/>
      <c r="F18" s="41"/>
    </row>
    <row r="19" spans="1:6" ht="39.6" x14ac:dyDescent="0.3">
      <c r="A19" s="42" t="s">
        <v>15</v>
      </c>
      <c r="B19" s="43"/>
      <c r="C19" s="44"/>
      <c r="D19" s="45" t="s">
        <v>16</v>
      </c>
      <c r="E19" s="46" t="s">
        <v>17</v>
      </c>
      <c r="F19" s="47" t="s">
        <v>18</v>
      </c>
    </row>
    <row r="20" spans="1:6" ht="13.8" thickBot="1" x14ac:dyDescent="0.3">
      <c r="A20" s="48"/>
      <c r="B20" s="49"/>
      <c r="C20" s="50"/>
      <c r="D20" s="51"/>
      <c r="E20" s="52" t="s">
        <v>19</v>
      </c>
      <c r="F20" s="53">
        <v>45077</v>
      </c>
    </row>
    <row r="21" spans="1:6" x14ac:dyDescent="0.25">
      <c r="A21" s="54" t="s">
        <v>20</v>
      </c>
      <c r="B21" s="55"/>
      <c r="C21" s="55"/>
      <c r="D21" s="56">
        <v>1</v>
      </c>
      <c r="E21" s="57">
        <f>E22+E25+E32+E33+E28</f>
        <v>1192073</v>
      </c>
      <c r="F21" s="58">
        <f>+F22+F25+F33+F28</f>
        <v>100</v>
      </c>
    </row>
    <row r="22" spans="1:6" x14ac:dyDescent="0.25">
      <c r="A22" s="59" t="s">
        <v>21</v>
      </c>
      <c r="B22" s="60"/>
      <c r="C22" s="60"/>
      <c r="D22" s="61">
        <v>3</v>
      </c>
      <c r="E22" s="62">
        <f>E23+E24</f>
        <v>70738</v>
      </c>
      <c r="F22" s="63">
        <f>E22/E21*100</f>
        <v>5.9340325634420035</v>
      </c>
    </row>
    <row r="23" spans="1:6" x14ac:dyDescent="0.25">
      <c r="A23" s="64" t="s">
        <v>22</v>
      </c>
      <c r="B23" s="65"/>
      <c r="C23" s="65"/>
      <c r="D23" s="61">
        <v>4</v>
      </c>
      <c r="E23" s="62">
        <v>70738</v>
      </c>
      <c r="F23" s="63">
        <f>E23/E21*100</f>
        <v>5.9340325634420035</v>
      </c>
    </row>
    <row r="24" spans="1:6" hidden="1" x14ac:dyDescent="0.25">
      <c r="A24" s="64" t="s">
        <v>23</v>
      </c>
      <c r="B24" s="65"/>
      <c r="C24" s="65"/>
      <c r="D24" s="61">
        <v>5</v>
      </c>
      <c r="E24" s="62">
        <v>0</v>
      </c>
      <c r="F24" s="63">
        <f>E24/E22*100</f>
        <v>0</v>
      </c>
    </row>
    <row r="25" spans="1:6" hidden="1" x14ac:dyDescent="0.25">
      <c r="A25" s="59" t="s">
        <v>24</v>
      </c>
      <c r="B25" s="65"/>
      <c r="C25" s="65"/>
      <c r="D25" s="61">
        <v>9</v>
      </c>
      <c r="E25" s="62">
        <f>E26+E27</f>
        <v>0</v>
      </c>
      <c r="F25" s="63">
        <f>E25/E21*100</f>
        <v>0</v>
      </c>
    </row>
    <row r="26" spans="1:6" hidden="1" x14ac:dyDescent="0.25">
      <c r="A26" s="64" t="s">
        <v>25</v>
      </c>
      <c r="B26" s="65"/>
      <c r="C26" s="65"/>
      <c r="D26" s="61">
        <v>10</v>
      </c>
      <c r="E26" s="62">
        <v>0</v>
      </c>
      <c r="F26" s="63">
        <f t="shared" ref="F26:F32" si="0">E26/$E$21*100</f>
        <v>0</v>
      </c>
    </row>
    <row r="27" spans="1:6" hidden="1" x14ac:dyDescent="0.25">
      <c r="A27" s="64" t="s">
        <v>26</v>
      </c>
      <c r="B27" s="65"/>
      <c r="C27" s="65"/>
      <c r="D27" s="61">
        <v>11</v>
      </c>
      <c r="E27" s="62">
        <v>0</v>
      </c>
      <c r="F27" s="63">
        <f t="shared" si="0"/>
        <v>0</v>
      </c>
    </row>
    <row r="28" spans="1:6" x14ac:dyDescent="0.25">
      <c r="A28" s="59" t="s">
        <v>27</v>
      </c>
      <c r="B28" s="65"/>
      <c r="C28" s="65"/>
      <c r="D28" s="61">
        <v>12</v>
      </c>
      <c r="E28" s="62">
        <f>+E29+E30+E31</f>
        <v>1056333</v>
      </c>
      <c r="F28" s="63">
        <f t="shared" si="0"/>
        <v>88.613113458655633</v>
      </c>
    </row>
    <row r="29" spans="1:6" hidden="1" x14ac:dyDescent="0.25">
      <c r="A29" s="64" t="s">
        <v>28</v>
      </c>
      <c r="B29" s="65"/>
      <c r="C29" s="65"/>
      <c r="D29" s="61">
        <v>13</v>
      </c>
      <c r="E29" s="62">
        <v>0</v>
      </c>
      <c r="F29" s="63">
        <f t="shared" si="0"/>
        <v>0</v>
      </c>
    </row>
    <row r="30" spans="1:6" x14ac:dyDescent="0.25">
      <c r="A30" s="64" t="s">
        <v>29</v>
      </c>
      <c r="B30" s="65"/>
      <c r="C30" s="65"/>
      <c r="D30" s="61">
        <v>14</v>
      </c>
      <c r="E30" s="62">
        <v>1056333</v>
      </c>
      <c r="F30" s="63">
        <f t="shared" si="0"/>
        <v>88.613113458655633</v>
      </c>
    </row>
    <row r="31" spans="1:6" hidden="1" x14ac:dyDescent="0.25">
      <c r="A31" s="64" t="s">
        <v>30</v>
      </c>
      <c r="B31" s="65"/>
      <c r="C31" s="65"/>
      <c r="D31" s="61">
        <v>15</v>
      </c>
      <c r="E31" s="62">
        <v>0</v>
      </c>
      <c r="F31" s="63">
        <f t="shared" si="0"/>
        <v>0</v>
      </c>
    </row>
    <row r="32" spans="1:6" hidden="1" x14ac:dyDescent="0.25">
      <c r="A32" s="66" t="s">
        <v>31</v>
      </c>
      <c r="B32" s="67"/>
      <c r="C32" s="67"/>
      <c r="D32" s="68">
        <v>24</v>
      </c>
      <c r="E32" s="69">
        <v>0</v>
      </c>
      <c r="F32" s="70">
        <f t="shared" si="0"/>
        <v>0</v>
      </c>
    </row>
    <row r="33" spans="1:6" ht="12.75" customHeight="1" thickBot="1" x14ac:dyDescent="0.3">
      <c r="A33" s="71" t="s">
        <v>32</v>
      </c>
      <c r="B33" s="72"/>
      <c r="C33" s="72"/>
      <c r="D33" s="73">
        <v>24</v>
      </c>
      <c r="E33" s="74">
        <v>65002</v>
      </c>
      <c r="F33" s="75">
        <f>E33/$E$21*100</f>
        <v>5.4528539779023601</v>
      </c>
    </row>
    <row r="34" spans="1:6" x14ac:dyDescent="0.25">
      <c r="A34" s="76"/>
      <c r="B34" s="77"/>
      <c r="C34" s="77"/>
      <c r="D34" s="78"/>
      <c r="E34" s="79"/>
      <c r="F34" s="80"/>
    </row>
    <row r="35" spans="1:6" x14ac:dyDescent="0.25">
      <c r="A35" s="76"/>
      <c r="B35" s="77"/>
      <c r="C35" s="77"/>
      <c r="D35" s="78"/>
      <c r="E35" s="79"/>
      <c r="F35" s="80"/>
    </row>
    <row r="36" spans="1:6" ht="15.6" x14ac:dyDescent="0.25">
      <c r="A36" s="81" t="s">
        <v>33</v>
      </c>
      <c r="B36" s="82"/>
      <c r="C36" s="82"/>
      <c r="D36" s="82"/>
      <c r="E36" s="82"/>
      <c r="F36" s="82"/>
    </row>
    <row r="37" spans="1:6" ht="13.8" thickBot="1" x14ac:dyDescent="0.3">
      <c r="B37" s="83"/>
      <c r="C37" s="83"/>
      <c r="D37" s="84"/>
      <c r="E37" s="85"/>
      <c r="F37" s="86"/>
    </row>
    <row r="38" spans="1:6" ht="21" customHeight="1" x14ac:dyDescent="0.25">
      <c r="A38" s="121" t="s">
        <v>34</v>
      </c>
      <c r="B38" s="124" t="s">
        <v>16</v>
      </c>
      <c r="C38" s="126" t="s">
        <v>35</v>
      </c>
      <c r="D38" s="127"/>
      <c r="E38" s="126" t="s">
        <v>36</v>
      </c>
      <c r="F38" s="127"/>
    </row>
    <row r="39" spans="1:6" ht="20.25" customHeight="1" x14ac:dyDescent="0.25">
      <c r="A39" s="122"/>
      <c r="B39" s="125"/>
      <c r="C39" s="87" t="s">
        <v>37</v>
      </c>
      <c r="D39" s="88" t="s">
        <v>38</v>
      </c>
      <c r="E39" s="87" t="s">
        <v>37</v>
      </c>
      <c r="F39" s="88" t="s">
        <v>38</v>
      </c>
    </row>
    <row r="40" spans="1:6" ht="15" customHeight="1" thickBot="1" x14ac:dyDescent="0.3">
      <c r="A40" s="123"/>
      <c r="B40" s="114"/>
      <c r="C40" s="128" t="s">
        <v>47</v>
      </c>
      <c r="D40" s="128"/>
      <c r="E40" s="128"/>
      <c r="F40" s="129"/>
    </row>
    <row r="41" spans="1:6" ht="12.75" customHeight="1" x14ac:dyDescent="0.25">
      <c r="A41" s="89" t="s">
        <v>5</v>
      </c>
      <c r="B41" s="90">
        <v>1</v>
      </c>
      <c r="C41" s="91">
        <v>9611838</v>
      </c>
      <c r="D41" s="92">
        <v>10134718</v>
      </c>
      <c r="E41" s="91">
        <v>11816245</v>
      </c>
      <c r="F41" s="93">
        <v>12466580</v>
      </c>
    </row>
    <row r="42" spans="1:6" x14ac:dyDescent="0.25">
      <c r="A42" s="76"/>
      <c r="B42" s="83"/>
      <c r="C42" s="83"/>
      <c r="D42" s="84"/>
      <c r="E42" s="85"/>
      <c r="F42" s="86"/>
    </row>
    <row r="43" spans="1:6" x14ac:dyDescent="0.25">
      <c r="A43" s="76"/>
      <c r="B43" s="83"/>
      <c r="C43" s="83"/>
      <c r="D43" s="84"/>
      <c r="E43" s="85"/>
      <c r="F43" s="86"/>
    </row>
    <row r="44" spans="1:6" ht="15.6" x14ac:dyDescent="0.25">
      <c r="A44" s="81" t="s">
        <v>39</v>
      </c>
      <c r="B44" s="83"/>
      <c r="C44" s="83"/>
      <c r="D44" s="84"/>
      <c r="E44" s="85"/>
      <c r="F44" s="86"/>
    </row>
    <row r="45" spans="1:6" ht="13.8" thickBot="1" x14ac:dyDescent="0.3">
      <c r="A45" s="76"/>
      <c r="B45" s="83"/>
      <c r="C45" s="94"/>
      <c r="D45" s="94"/>
    </row>
    <row r="46" spans="1:6" x14ac:dyDescent="0.25">
      <c r="A46" s="111" t="s">
        <v>34</v>
      </c>
      <c r="B46" s="113" t="s">
        <v>16</v>
      </c>
      <c r="C46" s="115" t="s">
        <v>40</v>
      </c>
      <c r="D46" s="116"/>
      <c r="E46" s="95"/>
      <c r="F46" s="95"/>
    </row>
    <row r="47" spans="1:6" ht="13.8" thickBot="1" x14ac:dyDescent="0.3">
      <c r="A47" s="112"/>
      <c r="B47" s="114"/>
      <c r="C47" s="96" t="s">
        <v>41</v>
      </c>
      <c r="D47" s="97">
        <f>F20</f>
        <v>45077</v>
      </c>
      <c r="E47" s="32"/>
      <c r="F47" s="95"/>
    </row>
    <row r="48" spans="1:6" x14ac:dyDescent="0.25">
      <c r="A48" s="89" t="s">
        <v>5</v>
      </c>
      <c r="B48" s="56">
        <v>1</v>
      </c>
      <c r="C48" s="117">
        <v>1130491042</v>
      </c>
      <c r="D48" s="118"/>
      <c r="E48" s="98"/>
      <c r="F48" s="98"/>
    </row>
    <row r="49" spans="1:6" x14ac:dyDescent="0.25">
      <c r="A49" s="76"/>
      <c r="B49" s="83"/>
      <c r="C49" s="83"/>
      <c r="D49" s="84"/>
      <c r="E49" s="85"/>
      <c r="F49" s="86"/>
    </row>
    <row r="50" spans="1:6" x14ac:dyDescent="0.25">
      <c r="A50" s="76"/>
      <c r="B50" s="83"/>
      <c r="C50" s="83"/>
      <c r="D50" s="84"/>
      <c r="E50" s="85"/>
      <c r="F50" s="86"/>
    </row>
    <row r="51" spans="1:6" ht="52.8" x14ac:dyDescent="0.3">
      <c r="A51" s="99" t="s">
        <v>42</v>
      </c>
      <c r="B51" s="100"/>
      <c r="C51" s="100"/>
      <c r="D51" s="101"/>
      <c r="E51" s="101"/>
      <c r="F51" s="102"/>
    </row>
  </sheetData>
  <mergeCells count="11">
    <mergeCell ref="A46:A47"/>
    <mergeCell ref="B46:B47"/>
    <mergeCell ref="C46:D46"/>
    <mergeCell ref="C48:D48"/>
    <mergeCell ref="E13:F13"/>
    <mergeCell ref="A14:B14"/>
    <mergeCell ref="A38:A40"/>
    <mergeCell ref="B38:B40"/>
    <mergeCell ref="C38:D38"/>
    <mergeCell ref="E38:F38"/>
    <mergeCell ref="C40:F4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9E22-F5B7-4EBD-93E2-1DF75F44C4E3}">
  <sheetPr>
    <pageSetUpPr fitToPage="1"/>
  </sheetPr>
  <dimension ref="A1:F51"/>
  <sheetViews>
    <sheetView workbookViewId="0">
      <selection activeCell="C49" sqref="C49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</v>
      </c>
      <c r="B9" s="19" t="s">
        <v>5</v>
      </c>
      <c r="C9" s="20"/>
      <c r="D9" s="21"/>
      <c r="E9" s="22" t="s">
        <v>6</v>
      </c>
      <c r="F9" s="23" t="s">
        <v>7</v>
      </c>
    </row>
    <row r="10" spans="1:6" x14ac:dyDescent="0.25">
      <c r="C10" s="15"/>
      <c r="D10" s="15"/>
      <c r="E10" s="24"/>
      <c r="F10" s="25"/>
    </row>
    <row r="11" spans="1:6" x14ac:dyDescent="0.25">
      <c r="A11" s="8" t="s">
        <v>8</v>
      </c>
      <c r="B11" s="26" t="s">
        <v>9</v>
      </c>
      <c r="C11" s="15"/>
      <c r="D11" s="27"/>
      <c r="E11" s="28" t="s">
        <v>10</v>
      </c>
      <c r="F11" s="29" t="s">
        <v>11</v>
      </c>
    </row>
    <row r="12" spans="1:6" x14ac:dyDescent="0.25">
      <c r="A12" s="30"/>
      <c r="B12" s="30"/>
      <c r="C12" s="15"/>
      <c r="D12" s="15"/>
      <c r="E12" s="24"/>
      <c r="F12" s="25"/>
    </row>
    <row r="13" spans="1:6" ht="12.75" customHeight="1" x14ac:dyDescent="0.25">
      <c r="A13" s="8" t="s">
        <v>12</v>
      </c>
      <c r="B13" s="29" t="s">
        <v>13</v>
      </c>
      <c r="C13" s="108"/>
      <c r="D13" s="15"/>
      <c r="E13" s="119"/>
      <c r="F13" s="119"/>
    </row>
    <row r="14" spans="1:6" ht="12.75" customHeight="1" x14ac:dyDescent="0.25">
      <c r="A14" s="120"/>
      <c r="B14" s="120"/>
      <c r="C14" s="31"/>
      <c r="D14" s="15"/>
      <c r="E14" s="32"/>
      <c r="F14" s="32"/>
    </row>
    <row r="15" spans="1:6" x14ac:dyDescent="0.25">
      <c r="A15" s="12"/>
      <c r="B15" s="13"/>
      <c r="C15" s="15"/>
      <c r="D15" s="15"/>
      <c r="E15" s="32"/>
      <c r="F15" s="33"/>
    </row>
    <row r="16" spans="1:6" x14ac:dyDescent="0.25">
      <c r="A16" s="34"/>
      <c r="B16" s="35"/>
      <c r="C16" s="35"/>
      <c r="D16" s="35"/>
      <c r="E16" s="36"/>
      <c r="F16" s="15"/>
    </row>
    <row r="17" spans="1:6" ht="15.6" x14ac:dyDescent="0.25">
      <c r="A17" s="37" t="s">
        <v>14</v>
      </c>
      <c r="B17" s="38"/>
      <c r="C17" s="38"/>
      <c r="D17" s="39"/>
      <c r="E17" s="39"/>
      <c r="F17" s="39"/>
    </row>
    <row r="18" spans="1:6" ht="13.8" thickBot="1" x14ac:dyDescent="0.3">
      <c r="A18" s="40"/>
      <c r="B18" s="40"/>
      <c r="C18" s="40"/>
      <c r="D18" s="41"/>
      <c r="E18" s="41"/>
      <c r="F18" s="41"/>
    </row>
    <row r="19" spans="1:6" ht="39.6" x14ac:dyDescent="0.3">
      <c r="A19" s="42" t="s">
        <v>15</v>
      </c>
      <c r="B19" s="43"/>
      <c r="C19" s="44"/>
      <c r="D19" s="45" t="s">
        <v>16</v>
      </c>
      <c r="E19" s="46" t="s">
        <v>17</v>
      </c>
      <c r="F19" s="47" t="s">
        <v>18</v>
      </c>
    </row>
    <row r="20" spans="1:6" ht="13.8" thickBot="1" x14ac:dyDescent="0.3">
      <c r="A20" s="48"/>
      <c r="B20" s="49"/>
      <c r="C20" s="50"/>
      <c r="D20" s="51"/>
      <c r="E20" s="52" t="s">
        <v>19</v>
      </c>
      <c r="F20" s="53">
        <v>45107</v>
      </c>
    </row>
    <row r="21" spans="1:6" x14ac:dyDescent="0.25">
      <c r="A21" s="54" t="s">
        <v>20</v>
      </c>
      <c r="B21" s="55"/>
      <c r="C21" s="55"/>
      <c r="D21" s="56">
        <v>1</v>
      </c>
      <c r="E21" s="57">
        <f>E22+E25+E32+E33+E28</f>
        <v>1217476</v>
      </c>
      <c r="F21" s="58">
        <f>+F22+F25+F33+F28</f>
        <v>100</v>
      </c>
    </row>
    <row r="22" spans="1:6" x14ac:dyDescent="0.25">
      <c r="A22" s="59" t="s">
        <v>21</v>
      </c>
      <c r="B22" s="60"/>
      <c r="C22" s="60"/>
      <c r="D22" s="61">
        <v>3</v>
      </c>
      <c r="E22" s="62">
        <f>E23+E24</f>
        <v>99617</v>
      </c>
      <c r="F22" s="63">
        <f>E22/E21*100</f>
        <v>8.1822557487786209</v>
      </c>
    </row>
    <row r="23" spans="1:6" x14ac:dyDescent="0.25">
      <c r="A23" s="64" t="s">
        <v>22</v>
      </c>
      <c r="B23" s="65"/>
      <c r="C23" s="65"/>
      <c r="D23" s="61">
        <v>4</v>
      </c>
      <c r="E23" s="62">
        <v>99617</v>
      </c>
      <c r="F23" s="63">
        <f>E23/E21*100</f>
        <v>8.1822557487786209</v>
      </c>
    </row>
    <row r="24" spans="1:6" hidden="1" x14ac:dyDescent="0.25">
      <c r="A24" s="64" t="s">
        <v>23</v>
      </c>
      <c r="B24" s="65"/>
      <c r="C24" s="65"/>
      <c r="D24" s="61">
        <v>5</v>
      </c>
      <c r="E24" s="62">
        <v>0</v>
      </c>
      <c r="F24" s="63">
        <f>E24/E22*100</f>
        <v>0</v>
      </c>
    </row>
    <row r="25" spans="1:6" hidden="1" x14ac:dyDescent="0.25">
      <c r="A25" s="59" t="s">
        <v>24</v>
      </c>
      <c r="B25" s="65"/>
      <c r="C25" s="65"/>
      <c r="D25" s="61">
        <v>9</v>
      </c>
      <c r="E25" s="62">
        <f>E26+E27</f>
        <v>0</v>
      </c>
      <c r="F25" s="63">
        <f>E25/E21*100</f>
        <v>0</v>
      </c>
    </row>
    <row r="26" spans="1:6" hidden="1" x14ac:dyDescent="0.25">
      <c r="A26" s="64" t="s">
        <v>25</v>
      </c>
      <c r="B26" s="65"/>
      <c r="C26" s="65"/>
      <c r="D26" s="61">
        <v>10</v>
      </c>
      <c r="E26" s="62">
        <v>0</v>
      </c>
      <c r="F26" s="63">
        <f t="shared" ref="F26:F32" si="0">E26/$E$21*100</f>
        <v>0</v>
      </c>
    </row>
    <row r="27" spans="1:6" hidden="1" x14ac:dyDescent="0.25">
      <c r="A27" s="64" t="s">
        <v>26</v>
      </c>
      <c r="B27" s="65"/>
      <c r="C27" s="65"/>
      <c r="D27" s="61">
        <v>11</v>
      </c>
      <c r="E27" s="62">
        <v>0</v>
      </c>
      <c r="F27" s="63">
        <f t="shared" si="0"/>
        <v>0</v>
      </c>
    </row>
    <row r="28" spans="1:6" x14ac:dyDescent="0.25">
      <c r="A28" s="59" t="s">
        <v>27</v>
      </c>
      <c r="B28" s="65"/>
      <c r="C28" s="65"/>
      <c r="D28" s="61">
        <v>12</v>
      </c>
      <c r="E28" s="62">
        <f>+E29+E30+E31</f>
        <v>1059882</v>
      </c>
      <c r="F28" s="63">
        <f t="shared" si="0"/>
        <v>87.055679126323639</v>
      </c>
    </row>
    <row r="29" spans="1:6" hidden="1" x14ac:dyDescent="0.25">
      <c r="A29" s="64" t="s">
        <v>28</v>
      </c>
      <c r="B29" s="65"/>
      <c r="C29" s="65"/>
      <c r="D29" s="61">
        <v>13</v>
      </c>
      <c r="E29" s="62">
        <v>0</v>
      </c>
      <c r="F29" s="63">
        <f t="shared" si="0"/>
        <v>0</v>
      </c>
    </row>
    <row r="30" spans="1:6" x14ac:dyDescent="0.25">
      <c r="A30" s="64" t="s">
        <v>29</v>
      </c>
      <c r="B30" s="65"/>
      <c r="C30" s="65"/>
      <c r="D30" s="61">
        <v>14</v>
      </c>
      <c r="E30" s="62">
        <v>1059882</v>
      </c>
      <c r="F30" s="63">
        <f t="shared" si="0"/>
        <v>87.055679126323639</v>
      </c>
    </row>
    <row r="31" spans="1:6" hidden="1" x14ac:dyDescent="0.25">
      <c r="A31" s="64" t="s">
        <v>30</v>
      </c>
      <c r="B31" s="65"/>
      <c r="C31" s="65"/>
      <c r="D31" s="61">
        <v>15</v>
      </c>
      <c r="E31" s="62">
        <v>0</v>
      </c>
      <c r="F31" s="63">
        <f t="shared" si="0"/>
        <v>0</v>
      </c>
    </row>
    <row r="32" spans="1:6" hidden="1" x14ac:dyDescent="0.25">
      <c r="A32" s="66" t="s">
        <v>31</v>
      </c>
      <c r="B32" s="67"/>
      <c r="C32" s="67"/>
      <c r="D32" s="68">
        <v>24</v>
      </c>
      <c r="E32" s="69">
        <v>0</v>
      </c>
      <c r="F32" s="70">
        <f t="shared" si="0"/>
        <v>0</v>
      </c>
    </row>
    <row r="33" spans="1:6" ht="12.75" customHeight="1" thickBot="1" x14ac:dyDescent="0.3">
      <c r="A33" s="71" t="s">
        <v>32</v>
      </c>
      <c r="B33" s="72"/>
      <c r="C33" s="72"/>
      <c r="D33" s="73">
        <v>24</v>
      </c>
      <c r="E33" s="74">
        <v>57977</v>
      </c>
      <c r="F33" s="75">
        <f>E33/$E$21*100</f>
        <v>4.762065124897739</v>
      </c>
    </row>
    <row r="34" spans="1:6" x14ac:dyDescent="0.25">
      <c r="A34" s="76"/>
      <c r="B34" s="77"/>
      <c r="C34" s="77"/>
      <c r="D34" s="78"/>
      <c r="E34" s="79"/>
      <c r="F34" s="80"/>
    </row>
    <row r="35" spans="1:6" x14ac:dyDescent="0.25">
      <c r="A35" s="76"/>
      <c r="B35" s="77"/>
      <c r="C35" s="77"/>
      <c r="D35" s="78"/>
      <c r="E35" s="79"/>
      <c r="F35" s="80"/>
    </row>
    <row r="36" spans="1:6" ht="15.6" x14ac:dyDescent="0.25">
      <c r="A36" s="81" t="s">
        <v>33</v>
      </c>
      <c r="B36" s="82"/>
      <c r="C36" s="82"/>
      <c r="D36" s="82"/>
      <c r="E36" s="82"/>
      <c r="F36" s="82"/>
    </row>
    <row r="37" spans="1:6" ht="13.8" thickBot="1" x14ac:dyDescent="0.3">
      <c r="B37" s="83"/>
      <c r="C37" s="83"/>
      <c r="D37" s="84"/>
      <c r="E37" s="85"/>
      <c r="F37" s="86"/>
    </row>
    <row r="38" spans="1:6" ht="21" customHeight="1" x14ac:dyDescent="0.25">
      <c r="A38" s="121" t="s">
        <v>34</v>
      </c>
      <c r="B38" s="124" t="s">
        <v>16</v>
      </c>
      <c r="C38" s="126" t="s">
        <v>35</v>
      </c>
      <c r="D38" s="127"/>
      <c r="E38" s="126" t="s">
        <v>36</v>
      </c>
      <c r="F38" s="127"/>
    </row>
    <row r="39" spans="1:6" ht="20.25" customHeight="1" x14ac:dyDescent="0.25">
      <c r="A39" s="122"/>
      <c r="B39" s="125"/>
      <c r="C39" s="87" t="s">
        <v>37</v>
      </c>
      <c r="D39" s="88" t="s">
        <v>38</v>
      </c>
      <c r="E39" s="87" t="s">
        <v>37</v>
      </c>
      <c r="F39" s="88" t="s">
        <v>38</v>
      </c>
    </row>
    <row r="40" spans="1:6" ht="15" customHeight="1" thickBot="1" x14ac:dyDescent="0.3">
      <c r="A40" s="123"/>
      <c r="B40" s="114"/>
      <c r="C40" s="128" t="s">
        <v>48</v>
      </c>
      <c r="D40" s="128"/>
      <c r="E40" s="128"/>
      <c r="F40" s="129"/>
    </row>
    <row r="41" spans="1:6" ht="12.75" customHeight="1" x14ac:dyDescent="0.25">
      <c r="A41" s="89" t="s">
        <v>5</v>
      </c>
      <c r="B41" s="90">
        <v>1</v>
      </c>
      <c r="C41" s="91">
        <v>23037563</v>
      </c>
      <c r="D41" s="92">
        <v>6129860</v>
      </c>
      <c r="E41" s="91">
        <v>28794952</v>
      </c>
      <c r="F41" s="93">
        <v>7675777</v>
      </c>
    </row>
    <row r="42" spans="1:6" x14ac:dyDescent="0.25">
      <c r="A42" s="76"/>
      <c r="B42" s="83"/>
      <c r="C42" s="83"/>
      <c r="D42" s="84"/>
      <c r="E42" s="85"/>
      <c r="F42" s="86"/>
    </row>
    <row r="43" spans="1:6" x14ac:dyDescent="0.25">
      <c r="A43" s="76"/>
      <c r="B43" s="83"/>
      <c r="C43" s="83"/>
      <c r="D43" s="84"/>
      <c r="E43" s="85"/>
      <c r="F43" s="86"/>
    </row>
    <row r="44" spans="1:6" ht="15.6" x14ac:dyDescent="0.25">
      <c r="A44" s="81" t="s">
        <v>39</v>
      </c>
      <c r="B44" s="83"/>
      <c r="C44" s="83"/>
      <c r="D44" s="84"/>
      <c r="E44" s="85"/>
      <c r="F44" s="86"/>
    </row>
    <row r="45" spans="1:6" ht="13.8" thickBot="1" x14ac:dyDescent="0.3">
      <c r="A45" s="76"/>
      <c r="B45" s="83"/>
      <c r="C45" s="94"/>
      <c r="D45" s="94"/>
    </row>
    <row r="46" spans="1:6" x14ac:dyDescent="0.25">
      <c r="A46" s="111" t="s">
        <v>34</v>
      </c>
      <c r="B46" s="113" t="s">
        <v>16</v>
      </c>
      <c r="C46" s="115" t="s">
        <v>40</v>
      </c>
      <c r="D46" s="116"/>
      <c r="E46" s="95"/>
      <c r="F46" s="95"/>
    </row>
    <row r="47" spans="1:6" ht="13.8" thickBot="1" x14ac:dyDescent="0.3">
      <c r="A47" s="112"/>
      <c r="B47" s="114"/>
      <c r="C47" s="96" t="s">
        <v>41</v>
      </c>
      <c r="D47" s="97">
        <f>F20</f>
        <v>45107</v>
      </c>
      <c r="E47" s="32"/>
      <c r="F47" s="95"/>
    </row>
    <row r="48" spans="1:6" x14ac:dyDescent="0.25">
      <c r="A48" s="89" t="s">
        <v>5</v>
      </c>
      <c r="B48" s="56">
        <v>1</v>
      </c>
      <c r="C48" s="117">
        <v>1156940713</v>
      </c>
      <c r="D48" s="118"/>
      <c r="E48" s="98"/>
      <c r="F48" s="98"/>
    </row>
    <row r="49" spans="1:6" x14ac:dyDescent="0.25">
      <c r="A49" s="76"/>
      <c r="B49" s="83"/>
      <c r="C49" s="83"/>
      <c r="D49" s="84"/>
      <c r="E49" s="85"/>
      <c r="F49" s="86"/>
    </row>
    <row r="50" spans="1:6" x14ac:dyDescent="0.25">
      <c r="A50" s="76"/>
      <c r="B50" s="83"/>
      <c r="C50" s="83"/>
      <c r="D50" s="84"/>
      <c r="E50" s="85"/>
      <c r="F50" s="86"/>
    </row>
    <row r="51" spans="1:6" ht="52.8" x14ac:dyDescent="0.3">
      <c r="A51" s="99" t="s">
        <v>42</v>
      </c>
      <c r="B51" s="100"/>
      <c r="C51" s="100"/>
      <c r="D51" s="101"/>
      <c r="E51" s="101"/>
      <c r="F51" s="102"/>
    </row>
  </sheetData>
  <mergeCells count="11">
    <mergeCell ref="A46:A47"/>
    <mergeCell ref="B46:B47"/>
    <mergeCell ref="C46:D46"/>
    <mergeCell ref="C48:D48"/>
    <mergeCell ref="E13:F13"/>
    <mergeCell ref="A14:B14"/>
    <mergeCell ref="A38:A40"/>
    <mergeCell ref="B38:B40"/>
    <mergeCell ref="C38:D38"/>
    <mergeCell ref="E38:F38"/>
    <mergeCell ref="C40:F4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D6B40-895B-474A-9D44-1B8C7B614653}">
  <sheetPr>
    <pageSetUpPr fitToPage="1"/>
  </sheetPr>
  <dimension ref="A1:F51"/>
  <sheetViews>
    <sheetView workbookViewId="0">
      <selection activeCell="H10" sqref="H10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</v>
      </c>
      <c r="B9" s="19" t="s">
        <v>5</v>
      </c>
      <c r="C9" s="20"/>
      <c r="D9" s="21"/>
      <c r="E9" s="22" t="s">
        <v>6</v>
      </c>
      <c r="F9" s="23" t="s">
        <v>7</v>
      </c>
    </row>
    <row r="10" spans="1:6" x14ac:dyDescent="0.25">
      <c r="C10" s="15"/>
      <c r="D10" s="15"/>
      <c r="E10" s="24"/>
      <c r="F10" s="25"/>
    </row>
    <row r="11" spans="1:6" x14ac:dyDescent="0.25">
      <c r="A11" s="8" t="s">
        <v>8</v>
      </c>
      <c r="B11" s="26" t="s">
        <v>9</v>
      </c>
      <c r="C11" s="15"/>
      <c r="D11" s="27"/>
      <c r="E11" s="28" t="s">
        <v>10</v>
      </c>
      <c r="F11" s="29" t="s">
        <v>11</v>
      </c>
    </row>
    <row r="12" spans="1:6" x14ac:dyDescent="0.25">
      <c r="A12" s="30"/>
      <c r="B12" s="30"/>
      <c r="C12" s="15"/>
      <c r="D12" s="15"/>
      <c r="E12" s="24"/>
      <c r="F12" s="25"/>
    </row>
    <row r="13" spans="1:6" ht="12.75" customHeight="1" x14ac:dyDescent="0.25">
      <c r="A13" s="8" t="s">
        <v>12</v>
      </c>
      <c r="B13" s="29" t="s">
        <v>13</v>
      </c>
      <c r="C13" s="109"/>
      <c r="D13" s="15"/>
      <c r="E13" s="119"/>
      <c r="F13" s="119"/>
    </row>
    <row r="14" spans="1:6" ht="12.75" customHeight="1" x14ac:dyDescent="0.25">
      <c r="A14" s="120"/>
      <c r="B14" s="120"/>
      <c r="C14" s="31"/>
      <c r="D14" s="15"/>
      <c r="E14" s="32"/>
      <c r="F14" s="32"/>
    </row>
    <row r="15" spans="1:6" x14ac:dyDescent="0.25">
      <c r="A15" s="12"/>
      <c r="B15" s="13"/>
      <c r="C15" s="15"/>
      <c r="D15" s="15"/>
      <c r="E15" s="32"/>
      <c r="F15" s="33"/>
    </row>
    <row r="16" spans="1:6" x14ac:dyDescent="0.25">
      <c r="A16" s="34"/>
      <c r="B16" s="35"/>
      <c r="C16" s="35"/>
      <c r="D16" s="35"/>
      <c r="E16" s="36"/>
      <c r="F16" s="15"/>
    </row>
    <row r="17" spans="1:6" ht="15.6" x14ac:dyDescent="0.25">
      <c r="A17" s="37" t="s">
        <v>14</v>
      </c>
      <c r="B17" s="38"/>
      <c r="C17" s="38"/>
      <c r="D17" s="39"/>
      <c r="E17" s="39"/>
      <c r="F17" s="39"/>
    </row>
    <row r="18" spans="1:6" ht="13.8" thickBot="1" x14ac:dyDescent="0.3">
      <c r="A18" s="40"/>
      <c r="B18" s="40"/>
      <c r="C18" s="40"/>
      <c r="D18" s="41"/>
      <c r="E18" s="41"/>
      <c r="F18" s="41"/>
    </row>
    <row r="19" spans="1:6" ht="39.6" x14ac:dyDescent="0.3">
      <c r="A19" s="42" t="s">
        <v>15</v>
      </c>
      <c r="B19" s="43"/>
      <c r="C19" s="44"/>
      <c r="D19" s="45" t="s">
        <v>16</v>
      </c>
      <c r="E19" s="46" t="s">
        <v>17</v>
      </c>
      <c r="F19" s="47" t="s">
        <v>18</v>
      </c>
    </row>
    <row r="20" spans="1:6" ht="13.8" thickBot="1" x14ac:dyDescent="0.3">
      <c r="A20" s="48"/>
      <c r="B20" s="49"/>
      <c r="C20" s="50"/>
      <c r="D20" s="51"/>
      <c r="E20" s="52" t="s">
        <v>19</v>
      </c>
      <c r="F20" s="53">
        <v>45138</v>
      </c>
    </row>
    <row r="21" spans="1:6" x14ac:dyDescent="0.25">
      <c r="A21" s="54" t="s">
        <v>20</v>
      </c>
      <c r="B21" s="55"/>
      <c r="C21" s="55"/>
      <c r="D21" s="56">
        <v>1</v>
      </c>
      <c r="E21" s="57">
        <f>E22+E25+E32+E33+E28</f>
        <v>1268021</v>
      </c>
      <c r="F21" s="58">
        <f>+F22+F25+F33+F28</f>
        <v>99.999999999999986</v>
      </c>
    </row>
    <row r="22" spans="1:6" x14ac:dyDescent="0.25">
      <c r="A22" s="59" t="s">
        <v>21</v>
      </c>
      <c r="B22" s="60"/>
      <c r="C22" s="60"/>
      <c r="D22" s="61">
        <v>3</v>
      </c>
      <c r="E22" s="62">
        <f>E23+E24</f>
        <v>98568</v>
      </c>
      <c r="F22" s="63">
        <f>E22/E21*100</f>
        <v>7.7733728384624543</v>
      </c>
    </row>
    <row r="23" spans="1:6" x14ac:dyDescent="0.25">
      <c r="A23" s="64" t="s">
        <v>22</v>
      </c>
      <c r="B23" s="65"/>
      <c r="C23" s="65"/>
      <c r="D23" s="61">
        <v>4</v>
      </c>
      <c r="E23" s="62">
        <v>98568</v>
      </c>
      <c r="F23" s="63">
        <f>E23/E21*100</f>
        <v>7.7733728384624543</v>
      </c>
    </row>
    <row r="24" spans="1:6" hidden="1" x14ac:dyDescent="0.25">
      <c r="A24" s="64" t="s">
        <v>23</v>
      </c>
      <c r="B24" s="65"/>
      <c r="C24" s="65"/>
      <c r="D24" s="61">
        <v>5</v>
      </c>
      <c r="E24" s="62">
        <v>0</v>
      </c>
      <c r="F24" s="63">
        <f>E24/E22*100</f>
        <v>0</v>
      </c>
    </row>
    <row r="25" spans="1:6" hidden="1" x14ac:dyDescent="0.25">
      <c r="A25" s="59" t="s">
        <v>24</v>
      </c>
      <c r="B25" s="65"/>
      <c r="C25" s="65"/>
      <c r="D25" s="61">
        <v>9</v>
      </c>
      <c r="E25" s="62">
        <f>E26+E27</f>
        <v>0</v>
      </c>
      <c r="F25" s="63">
        <f>E25/E21*100</f>
        <v>0</v>
      </c>
    </row>
    <row r="26" spans="1:6" hidden="1" x14ac:dyDescent="0.25">
      <c r="A26" s="64" t="s">
        <v>25</v>
      </c>
      <c r="B26" s="65"/>
      <c r="C26" s="65"/>
      <c r="D26" s="61">
        <v>10</v>
      </c>
      <c r="E26" s="62">
        <v>0</v>
      </c>
      <c r="F26" s="63">
        <f t="shared" ref="F26:F32" si="0">E26/$E$21*100</f>
        <v>0</v>
      </c>
    </row>
    <row r="27" spans="1:6" hidden="1" x14ac:dyDescent="0.25">
      <c r="A27" s="64" t="s">
        <v>26</v>
      </c>
      <c r="B27" s="65"/>
      <c r="C27" s="65"/>
      <c r="D27" s="61">
        <v>11</v>
      </c>
      <c r="E27" s="62">
        <v>0</v>
      </c>
      <c r="F27" s="63">
        <f t="shared" si="0"/>
        <v>0</v>
      </c>
    </row>
    <row r="28" spans="1:6" x14ac:dyDescent="0.25">
      <c r="A28" s="59" t="s">
        <v>27</v>
      </c>
      <c r="B28" s="65"/>
      <c r="C28" s="65"/>
      <c r="D28" s="61">
        <v>12</v>
      </c>
      <c r="E28" s="62">
        <f>+E29+E30+E31</f>
        <v>1114885</v>
      </c>
      <c r="F28" s="63">
        <f t="shared" si="0"/>
        <v>87.923228400791459</v>
      </c>
    </row>
    <row r="29" spans="1:6" hidden="1" x14ac:dyDescent="0.25">
      <c r="A29" s="64" t="s">
        <v>28</v>
      </c>
      <c r="B29" s="65"/>
      <c r="C29" s="65"/>
      <c r="D29" s="61">
        <v>13</v>
      </c>
      <c r="E29" s="62">
        <v>0</v>
      </c>
      <c r="F29" s="63">
        <f t="shared" si="0"/>
        <v>0</v>
      </c>
    </row>
    <row r="30" spans="1:6" x14ac:dyDescent="0.25">
      <c r="A30" s="64" t="s">
        <v>29</v>
      </c>
      <c r="B30" s="65"/>
      <c r="C30" s="65"/>
      <c r="D30" s="61">
        <v>14</v>
      </c>
      <c r="E30" s="62">
        <v>1114885</v>
      </c>
      <c r="F30" s="63">
        <f t="shared" si="0"/>
        <v>87.923228400791459</v>
      </c>
    </row>
    <row r="31" spans="1:6" hidden="1" x14ac:dyDescent="0.25">
      <c r="A31" s="64" t="s">
        <v>30</v>
      </c>
      <c r="B31" s="65"/>
      <c r="C31" s="65"/>
      <c r="D31" s="61">
        <v>15</v>
      </c>
      <c r="E31" s="62">
        <v>0</v>
      </c>
      <c r="F31" s="63">
        <f t="shared" si="0"/>
        <v>0</v>
      </c>
    </row>
    <row r="32" spans="1:6" hidden="1" x14ac:dyDescent="0.25">
      <c r="A32" s="66" t="s">
        <v>31</v>
      </c>
      <c r="B32" s="67"/>
      <c r="C32" s="67"/>
      <c r="D32" s="68">
        <v>24</v>
      </c>
      <c r="E32" s="69">
        <v>0</v>
      </c>
      <c r="F32" s="70">
        <f t="shared" si="0"/>
        <v>0</v>
      </c>
    </row>
    <row r="33" spans="1:6" ht="12.75" customHeight="1" thickBot="1" x14ac:dyDescent="0.3">
      <c r="A33" s="71" t="s">
        <v>32</v>
      </c>
      <c r="B33" s="72"/>
      <c r="C33" s="72"/>
      <c r="D33" s="73">
        <v>24</v>
      </c>
      <c r="E33" s="74">
        <v>54568</v>
      </c>
      <c r="F33" s="75">
        <f>E33/$E$21*100</f>
        <v>4.3033987607460755</v>
      </c>
    </row>
    <row r="34" spans="1:6" x14ac:dyDescent="0.25">
      <c r="A34" s="76"/>
      <c r="B34" s="77"/>
      <c r="C34" s="77"/>
      <c r="D34" s="78"/>
      <c r="E34" s="79"/>
      <c r="F34" s="80"/>
    </row>
    <row r="35" spans="1:6" x14ac:dyDescent="0.25">
      <c r="A35" s="76"/>
      <c r="B35" s="77"/>
      <c r="C35" s="77"/>
      <c r="D35" s="78"/>
      <c r="E35" s="79"/>
      <c r="F35" s="80"/>
    </row>
    <row r="36" spans="1:6" ht="15.6" x14ac:dyDescent="0.25">
      <c r="A36" s="81" t="s">
        <v>33</v>
      </c>
      <c r="B36" s="82"/>
      <c r="C36" s="82"/>
      <c r="D36" s="82"/>
      <c r="E36" s="82"/>
      <c r="F36" s="82"/>
    </row>
    <row r="37" spans="1:6" ht="13.8" thickBot="1" x14ac:dyDescent="0.3">
      <c r="B37" s="83"/>
      <c r="C37" s="83"/>
      <c r="D37" s="84"/>
      <c r="E37" s="85"/>
      <c r="F37" s="86"/>
    </row>
    <row r="38" spans="1:6" ht="21" customHeight="1" x14ac:dyDescent="0.25">
      <c r="A38" s="121" t="s">
        <v>34</v>
      </c>
      <c r="B38" s="124" t="s">
        <v>16</v>
      </c>
      <c r="C38" s="126" t="s">
        <v>35</v>
      </c>
      <c r="D38" s="127"/>
      <c r="E38" s="126" t="s">
        <v>36</v>
      </c>
      <c r="F38" s="127"/>
    </row>
    <row r="39" spans="1:6" ht="20.25" customHeight="1" x14ac:dyDescent="0.25">
      <c r="A39" s="122"/>
      <c r="B39" s="125"/>
      <c r="C39" s="87" t="s">
        <v>37</v>
      </c>
      <c r="D39" s="88" t="s">
        <v>38</v>
      </c>
      <c r="E39" s="87" t="s">
        <v>37</v>
      </c>
      <c r="F39" s="88" t="s">
        <v>38</v>
      </c>
    </row>
    <row r="40" spans="1:6" ht="15" customHeight="1" thickBot="1" x14ac:dyDescent="0.3">
      <c r="A40" s="123"/>
      <c r="B40" s="114"/>
      <c r="C40" s="128" t="s">
        <v>49</v>
      </c>
      <c r="D40" s="128"/>
      <c r="E40" s="128"/>
      <c r="F40" s="129"/>
    </row>
    <row r="41" spans="1:6" ht="12.75" customHeight="1" x14ac:dyDescent="0.25">
      <c r="A41" s="89" t="s">
        <v>5</v>
      </c>
      <c r="B41" s="90">
        <v>1</v>
      </c>
      <c r="C41" s="91">
        <v>37760209</v>
      </c>
      <c r="D41" s="92">
        <v>6148068</v>
      </c>
      <c r="E41" s="91">
        <v>47114365</v>
      </c>
      <c r="F41" s="93">
        <v>7717097</v>
      </c>
    </row>
    <row r="42" spans="1:6" x14ac:dyDescent="0.25">
      <c r="A42" s="76"/>
      <c r="B42" s="83"/>
      <c r="C42" s="83"/>
      <c r="D42" s="84"/>
      <c r="E42" s="85"/>
      <c r="F42" s="86"/>
    </row>
    <row r="43" spans="1:6" x14ac:dyDescent="0.25">
      <c r="A43" s="76"/>
      <c r="B43" s="83"/>
      <c r="C43" s="83"/>
      <c r="D43" s="84"/>
      <c r="E43" s="85"/>
      <c r="F43" s="86"/>
    </row>
    <row r="44" spans="1:6" ht="15.6" x14ac:dyDescent="0.25">
      <c r="A44" s="81" t="s">
        <v>39</v>
      </c>
      <c r="B44" s="83"/>
      <c r="C44" s="83"/>
      <c r="D44" s="84"/>
      <c r="E44" s="85"/>
      <c r="F44" s="86"/>
    </row>
    <row r="45" spans="1:6" ht="13.8" thickBot="1" x14ac:dyDescent="0.3">
      <c r="A45" s="76"/>
      <c r="B45" s="83"/>
      <c r="C45" s="94"/>
      <c r="D45" s="94"/>
    </row>
    <row r="46" spans="1:6" x14ac:dyDescent="0.25">
      <c r="A46" s="111" t="s">
        <v>34</v>
      </c>
      <c r="B46" s="113" t="s">
        <v>16</v>
      </c>
      <c r="C46" s="115" t="s">
        <v>40</v>
      </c>
      <c r="D46" s="116"/>
      <c r="E46" s="95"/>
      <c r="F46" s="95"/>
    </row>
    <row r="47" spans="1:6" ht="13.8" thickBot="1" x14ac:dyDescent="0.3">
      <c r="A47" s="112"/>
      <c r="B47" s="114"/>
      <c r="C47" s="96" t="s">
        <v>41</v>
      </c>
      <c r="D47" s="97">
        <f>F20</f>
        <v>45138</v>
      </c>
      <c r="E47" s="32"/>
      <c r="F47" s="95"/>
    </row>
    <row r="48" spans="1:6" x14ac:dyDescent="0.25">
      <c r="A48" s="89" t="s">
        <v>5</v>
      </c>
      <c r="B48" s="56">
        <v>1</v>
      </c>
      <c r="C48" s="117">
        <v>1217920832</v>
      </c>
      <c r="D48" s="118"/>
      <c r="E48" s="98"/>
      <c r="F48" s="98"/>
    </row>
    <row r="49" spans="1:6" x14ac:dyDescent="0.25">
      <c r="A49" s="76"/>
      <c r="B49" s="83"/>
      <c r="C49" s="83"/>
      <c r="D49" s="84"/>
      <c r="E49" s="85"/>
      <c r="F49" s="86"/>
    </row>
    <row r="50" spans="1:6" x14ac:dyDescent="0.25">
      <c r="A50" s="76"/>
      <c r="B50" s="83"/>
      <c r="C50" s="83"/>
      <c r="D50" s="84"/>
      <c r="E50" s="85"/>
      <c r="F50" s="86"/>
    </row>
    <row r="51" spans="1:6" ht="52.8" x14ac:dyDescent="0.3">
      <c r="A51" s="99" t="s">
        <v>42</v>
      </c>
      <c r="B51" s="100"/>
      <c r="C51" s="100"/>
      <c r="D51" s="101"/>
      <c r="E51" s="101"/>
      <c r="F51" s="102"/>
    </row>
  </sheetData>
  <mergeCells count="11">
    <mergeCell ref="A46:A47"/>
    <mergeCell ref="B46:B47"/>
    <mergeCell ref="C46:D46"/>
    <mergeCell ref="C48:D48"/>
    <mergeCell ref="E13:F13"/>
    <mergeCell ref="A14:B14"/>
    <mergeCell ref="A38:A40"/>
    <mergeCell ref="B38:B40"/>
    <mergeCell ref="C38:D38"/>
    <mergeCell ref="E38:F38"/>
    <mergeCell ref="C40:F4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0733-666A-4EEA-BB66-C3D087683AAC}">
  <sheetPr>
    <pageSetUpPr fitToPage="1"/>
  </sheetPr>
  <dimension ref="A1:F51"/>
  <sheetViews>
    <sheetView tabSelected="1" workbookViewId="0">
      <selection activeCell="H6" sqref="H6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3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18" t="s">
        <v>4</v>
      </c>
      <c r="B9" s="19" t="s">
        <v>5</v>
      </c>
      <c r="C9" s="20"/>
      <c r="D9" s="21"/>
      <c r="E9" s="22" t="s">
        <v>6</v>
      </c>
      <c r="F9" s="23" t="s">
        <v>7</v>
      </c>
    </row>
    <row r="10" spans="1:6" x14ac:dyDescent="0.25">
      <c r="C10" s="15"/>
      <c r="D10" s="15"/>
      <c r="E10" s="24"/>
      <c r="F10" s="25"/>
    </row>
    <row r="11" spans="1:6" x14ac:dyDescent="0.25">
      <c r="A11" s="8" t="s">
        <v>8</v>
      </c>
      <c r="B11" s="26" t="s">
        <v>9</v>
      </c>
      <c r="C11" s="15"/>
      <c r="D11" s="27"/>
      <c r="E11" s="28" t="s">
        <v>10</v>
      </c>
      <c r="F11" s="29" t="s">
        <v>11</v>
      </c>
    </row>
    <row r="12" spans="1:6" x14ac:dyDescent="0.25">
      <c r="A12" s="30"/>
      <c r="B12" s="30"/>
      <c r="C12" s="15"/>
      <c r="D12" s="15"/>
      <c r="E12" s="24"/>
      <c r="F12" s="25"/>
    </row>
    <row r="13" spans="1:6" ht="12.75" customHeight="1" x14ac:dyDescent="0.25">
      <c r="A13" s="8" t="s">
        <v>12</v>
      </c>
      <c r="B13" s="29" t="s">
        <v>13</v>
      </c>
      <c r="C13" s="110"/>
      <c r="D13" s="15"/>
      <c r="E13" s="119"/>
      <c r="F13" s="119"/>
    </row>
    <row r="14" spans="1:6" ht="12.75" customHeight="1" x14ac:dyDescent="0.25">
      <c r="A14" s="120"/>
      <c r="B14" s="120"/>
      <c r="C14" s="31"/>
      <c r="D14" s="15"/>
      <c r="E14" s="32"/>
      <c r="F14" s="32"/>
    </row>
    <row r="15" spans="1:6" x14ac:dyDescent="0.25">
      <c r="A15" s="12"/>
      <c r="B15" s="13"/>
      <c r="C15" s="15"/>
      <c r="D15" s="15"/>
      <c r="E15" s="32"/>
      <c r="F15" s="33"/>
    </row>
    <row r="16" spans="1:6" x14ac:dyDescent="0.25">
      <c r="A16" s="34"/>
      <c r="B16" s="35"/>
      <c r="C16" s="35"/>
      <c r="D16" s="35"/>
      <c r="E16" s="36"/>
      <c r="F16" s="15"/>
    </row>
    <row r="17" spans="1:6" ht="15.6" x14ac:dyDescent="0.25">
      <c r="A17" s="37" t="s">
        <v>14</v>
      </c>
      <c r="B17" s="38"/>
      <c r="C17" s="38"/>
      <c r="D17" s="39"/>
      <c r="E17" s="39"/>
      <c r="F17" s="39"/>
    </row>
    <row r="18" spans="1:6" ht="13.8" thickBot="1" x14ac:dyDescent="0.3">
      <c r="A18" s="40"/>
      <c r="B18" s="40"/>
      <c r="C18" s="40"/>
      <c r="D18" s="41"/>
      <c r="E18" s="41"/>
      <c r="F18" s="41"/>
    </row>
    <row r="19" spans="1:6" ht="39.6" x14ac:dyDescent="0.3">
      <c r="A19" s="42" t="s">
        <v>15</v>
      </c>
      <c r="B19" s="43"/>
      <c r="C19" s="44"/>
      <c r="D19" s="45" t="s">
        <v>16</v>
      </c>
      <c r="E19" s="46" t="s">
        <v>17</v>
      </c>
      <c r="F19" s="47" t="s">
        <v>18</v>
      </c>
    </row>
    <row r="20" spans="1:6" ht="13.8" thickBot="1" x14ac:dyDescent="0.3">
      <c r="A20" s="48"/>
      <c r="B20" s="49"/>
      <c r="C20" s="50"/>
      <c r="D20" s="51"/>
      <c r="E20" s="52" t="s">
        <v>19</v>
      </c>
      <c r="F20" s="53">
        <v>45169</v>
      </c>
    </row>
    <row r="21" spans="1:6" x14ac:dyDescent="0.25">
      <c r="A21" s="54" t="s">
        <v>20</v>
      </c>
      <c r="B21" s="55"/>
      <c r="C21" s="55"/>
      <c r="D21" s="56">
        <v>1</v>
      </c>
      <c r="E21" s="57">
        <f>E22+E25+E32+E33+E28</f>
        <v>1247057</v>
      </c>
      <c r="F21" s="58">
        <f>+F22+F25+F33+F28</f>
        <v>100</v>
      </c>
    </row>
    <row r="22" spans="1:6" x14ac:dyDescent="0.25">
      <c r="A22" s="59" t="s">
        <v>21</v>
      </c>
      <c r="B22" s="60"/>
      <c r="C22" s="60"/>
      <c r="D22" s="61">
        <v>3</v>
      </c>
      <c r="E22" s="62">
        <f>E23+E24</f>
        <v>85735</v>
      </c>
      <c r="F22" s="63">
        <f>E22/E21*100</f>
        <v>6.8749864681405901</v>
      </c>
    </row>
    <row r="23" spans="1:6" x14ac:dyDescent="0.25">
      <c r="A23" s="64" t="s">
        <v>22</v>
      </c>
      <c r="B23" s="65"/>
      <c r="C23" s="65"/>
      <c r="D23" s="61">
        <v>4</v>
      </c>
      <c r="E23" s="62">
        <v>85735</v>
      </c>
      <c r="F23" s="63">
        <f>E23/E21*100</f>
        <v>6.8749864681405901</v>
      </c>
    </row>
    <row r="24" spans="1:6" hidden="1" x14ac:dyDescent="0.25">
      <c r="A24" s="64" t="s">
        <v>23</v>
      </c>
      <c r="B24" s="65"/>
      <c r="C24" s="65"/>
      <c r="D24" s="61">
        <v>5</v>
      </c>
      <c r="E24" s="62">
        <v>0</v>
      </c>
      <c r="F24" s="63">
        <f>E24/E22*100</f>
        <v>0</v>
      </c>
    </row>
    <row r="25" spans="1:6" hidden="1" x14ac:dyDescent="0.25">
      <c r="A25" s="59" t="s">
        <v>24</v>
      </c>
      <c r="B25" s="65"/>
      <c r="C25" s="65"/>
      <c r="D25" s="61">
        <v>9</v>
      </c>
      <c r="E25" s="62">
        <f>E26+E27</f>
        <v>0</v>
      </c>
      <c r="F25" s="63">
        <f>E25/E21*100</f>
        <v>0</v>
      </c>
    </row>
    <row r="26" spans="1:6" hidden="1" x14ac:dyDescent="0.25">
      <c r="A26" s="64" t="s">
        <v>25</v>
      </c>
      <c r="B26" s="65"/>
      <c r="C26" s="65"/>
      <c r="D26" s="61">
        <v>10</v>
      </c>
      <c r="E26" s="62">
        <v>0</v>
      </c>
      <c r="F26" s="63">
        <f t="shared" ref="F26:F32" si="0">E26/$E$21*100</f>
        <v>0</v>
      </c>
    </row>
    <row r="27" spans="1:6" hidden="1" x14ac:dyDescent="0.25">
      <c r="A27" s="64" t="s">
        <v>26</v>
      </c>
      <c r="B27" s="65"/>
      <c r="C27" s="65"/>
      <c r="D27" s="61">
        <v>11</v>
      </c>
      <c r="E27" s="62">
        <v>0</v>
      </c>
      <c r="F27" s="63">
        <f t="shared" si="0"/>
        <v>0</v>
      </c>
    </row>
    <row r="28" spans="1:6" x14ac:dyDescent="0.25">
      <c r="A28" s="59" t="s">
        <v>27</v>
      </c>
      <c r="B28" s="65"/>
      <c r="C28" s="65"/>
      <c r="D28" s="61">
        <v>12</v>
      </c>
      <c r="E28" s="62">
        <f>+E29+E30+E31</f>
        <v>1116175</v>
      </c>
      <c r="F28" s="63">
        <f t="shared" si="0"/>
        <v>89.504729936161695</v>
      </c>
    </row>
    <row r="29" spans="1:6" hidden="1" x14ac:dyDescent="0.25">
      <c r="A29" s="64" t="s">
        <v>28</v>
      </c>
      <c r="B29" s="65"/>
      <c r="C29" s="65"/>
      <c r="D29" s="61">
        <v>13</v>
      </c>
      <c r="E29" s="62">
        <v>0</v>
      </c>
      <c r="F29" s="63">
        <f t="shared" si="0"/>
        <v>0</v>
      </c>
    </row>
    <row r="30" spans="1:6" x14ac:dyDescent="0.25">
      <c r="A30" s="64" t="s">
        <v>29</v>
      </c>
      <c r="B30" s="65"/>
      <c r="C30" s="65"/>
      <c r="D30" s="61">
        <v>14</v>
      </c>
      <c r="E30" s="62">
        <v>1116175</v>
      </c>
      <c r="F30" s="63">
        <f t="shared" si="0"/>
        <v>89.504729936161695</v>
      </c>
    </row>
    <row r="31" spans="1:6" hidden="1" x14ac:dyDescent="0.25">
      <c r="A31" s="64" t="s">
        <v>30</v>
      </c>
      <c r="B31" s="65"/>
      <c r="C31" s="65"/>
      <c r="D31" s="61">
        <v>15</v>
      </c>
      <c r="E31" s="62">
        <v>0</v>
      </c>
      <c r="F31" s="63">
        <f t="shared" si="0"/>
        <v>0</v>
      </c>
    </row>
    <row r="32" spans="1:6" hidden="1" x14ac:dyDescent="0.25">
      <c r="A32" s="66" t="s">
        <v>31</v>
      </c>
      <c r="B32" s="67"/>
      <c r="C32" s="67"/>
      <c r="D32" s="68">
        <v>24</v>
      </c>
      <c r="E32" s="69">
        <v>0</v>
      </c>
      <c r="F32" s="70">
        <f t="shared" si="0"/>
        <v>0</v>
      </c>
    </row>
    <row r="33" spans="1:6" ht="12.75" customHeight="1" thickBot="1" x14ac:dyDescent="0.3">
      <c r="A33" s="71" t="s">
        <v>32</v>
      </c>
      <c r="B33" s="72"/>
      <c r="C33" s="72"/>
      <c r="D33" s="73">
        <v>24</v>
      </c>
      <c r="E33" s="74">
        <v>45147</v>
      </c>
      <c r="F33" s="75">
        <f>E33/$E$21*100</f>
        <v>3.6202835956977104</v>
      </c>
    </row>
    <row r="34" spans="1:6" x14ac:dyDescent="0.25">
      <c r="A34" s="76"/>
      <c r="B34" s="77"/>
      <c r="C34" s="77"/>
      <c r="D34" s="78"/>
      <c r="E34" s="79"/>
      <c r="F34" s="80"/>
    </row>
    <row r="35" spans="1:6" x14ac:dyDescent="0.25">
      <c r="A35" s="76"/>
      <c r="B35" s="77"/>
      <c r="C35" s="77"/>
      <c r="D35" s="78"/>
      <c r="E35" s="79"/>
      <c r="F35" s="80"/>
    </row>
    <row r="36" spans="1:6" ht="15.6" x14ac:dyDescent="0.25">
      <c r="A36" s="81" t="s">
        <v>33</v>
      </c>
      <c r="B36" s="82"/>
      <c r="C36" s="82"/>
      <c r="D36" s="82"/>
      <c r="E36" s="82"/>
      <c r="F36" s="82"/>
    </row>
    <row r="37" spans="1:6" ht="13.8" thickBot="1" x14ac:dyDescent="0.3">
      <c r="B37" s="83"/>
      <c r="C37" s="83"/>
      <c r="D37" s="84"/>
      <c r="E37" s="85"/>
      <c r="F37" s="86"/>
    </row>
    <row r="38" spans="1:6" ht="21" customHeight="1" x14ac:dyDescent="0.25">
      <c r="A38" s="121" t="s">
        <v>34</v>
      </c>
      <c r="B38" s="124" t="s">
        <v>16</v>
      </c>
      <c r="C38" s="126" t="s">
        <v>35</v>
      </c>
      <c r="D38" s="127"/>
      <c r="E38" s="126" t="s">
        <v>36</v>
      </c>
      <c r="F38" s="127"/>
    </row>
    <row r="39" spans="1:6" ht="20.25" customHeight="1" x14ac:dyDescent="0.25">
      <c r="A39" s="122"/>
      <c r="B39" s="125"/>
      <c r="C39" s="87" t="s">
        <v>37</v>
      </c>
      <c r="D39" s="88" t="s">
        <v>38</v>
      </c>
      <c r="E39" s="87" t="s">
        <v>37</v>
      </c>
      <c r="F39" s="88" t="s">
        <v>38</v>
      </c>
    </row>
    <row r="40" spans="1:6" ht="15" customHeight="1" thickBot="1" x14ac:dyDescent="0.3">
      <c r="A40" s="123"/>
      <c r="B40" s="114"/>
      <c r="C40" s="128" t="s">
        <v>50</v>
      </c>
      <c r="D40" s="128"/>
      <c r="E40" s="128"/>
      <c r="F40" s="129"/>
    </row>
    <row r="41" spans="1:6" ht="12.75" customHeight="1" x14ac:dyDescent="0.25">
      <c r="A41" s="89" t="s">
        <v>5</v>
      </c>
      <c r="B41" s="90">
        <v>1</v>
      </c>
      <c r="C41" s="91">
        <v>12677522</v>
      </c>
      <c r="D41" s="92">
        <v>5335589</v>
      </c>
      <c r="E41" s="91">
        <v>15766908</v>
      </c>
      <c r="F41" s="93">
        <v>6663138</v>
      </c>
    </row>
    <row r="42" spans="1:6" x14ac:dyDescent="0.25">
      <c r="A42" s="76"/>
      <c r="B42" s="83"/>
      <c r="C42" s="83"/>
      <c r="D42" s="84"/>
      <c r="E42" s="85"/>
      <c r="F42" s="86"/>
    </row>
    <row r="43" spans="1:6" x14ac:dyDescent="0.25">
      <c r="A43" s="76"/>
      <c r="B43" s="83"/>
      <c r="C43" s="83"/>
      <c r="D43" s="84"/>
      <c r="E43" s="85"/>
      <c r="F43" s="86"/>
    </row>
    <row r="44" spans="1:6" ht="15.6" x14ac:dyDescent="0.25">
      <c r="A44" s="81" t="s">
        <v>39</v>
      </c>
      <c r="B44" s="83"/>
      <c r="C44" s="83"/>
      <c r="D44" s="84"/>
      <c r="E44" s="85"/>
      <c r="F44" s="86"/>
    </row>
    <row r="45" spans="1:6" ht="13.8" thickBot="1" x14ac:dyDescent="0.3">
      <c r="A45" s="76"/>
      <c r="B45" s="83"/>
      <c r="C45" s="94"/>
      <c r="D45" s="94"/>
    </row>
    <row r="46" spans="1:6" x14ac:dyDescent="0.25">
      <c r="A46" s="111" t="s">
        <v>34</v>
      </c>
      <c r="B46" s="113" t="s">
        <v>16</v>
      </c>
      <c r="C46" s="115" t="s">
        <v>40</v>
      </c>
      <c r="D46" s="116"/>
      <c r="E46" s="95"/>
      <c r="F46" s="95"/>
    </row>
    <row r="47" spans="1:6" ht="13.8" thickBot="1" x14ac:dyDescent="0.3">
      <c r="A47" s="112"/>
      <c r="B47" s="114"/>
      <c r="C47" s="96" t="s">
        <v>41</v>
      </c>
      <c r="D47" s="97">
        <f>F20</f>
        <v>45169</v>
      </c>
      <c r="E47" s="32"/>
      <c r="F47" s="95"/>
    </row>
    <row r="48" spans="1:6" x14ac:dyDescent="0.25">
      <c r="A48" s="89" t="s">
        <v>5</v>
      </c>
      <c r="B48" s="56">
        <v>1</v>
      </c>
      <c r="C48" s="117">
        <v>1202540093</v>
      </c>
      <c r="D48" s="118"/>
      <c r="E48" s="98"/>
      <c r="F48" s="98"/>
    </row>
    <row r="49" spans="1:6" x14ac:dyDescent="0.25">
      <c r="A49" s="76"/>
      <c r="B49" s="83"/>
      <c r="C49" s="83"/>
      <c r="D49" s="84"/>
      <c r="E49" s="85"/>
      <c r="F49" s="86"/>
    </row>
    <row r="50" spans="1:6" x14ac:dyDescent="0.25">
      <c r="A50" s="76"/>
      <c r="B50" s="83"/>
      <c r="C50" s="83"/>
      <c r="D50" s="84"/>
      <c r="E50" s="85"/>
      <c r="F50" s="86"/>
    </row>
    <row r="51" spans="1:6" ht="52.8" x14ac:dyDescent="0.3">
      <c r="A51" s="99" t="s">
        <v>42</v>
      </c>
      <c r="B51" s="100"/>
      <c r="C51" s="100"/>
      <c r="D51" s="101"/>
      <c r="E51" s="101"/>
      <c r="F51" s="102"/>
    </row>
  </sheetData>
  <mergeCells count="11">
    <mergeCell ref="A46:A47"/>
    <mergeCell ref="B46:B47"/>
    <mergeCell ref="C46:D46"/>
    <mergeCell ref="C48:D48"/>
    <mergeCell ref="E13:F13"/>
    <mergeCell ref="A14:B14"/>
    <mergeCell ref="A38:A40"/>
    <mergeCell ref="B38:B40"/>
    <mergeCell ref="C38:D38"/>
    <mergeCell ref="E38:F38"/>
    <mergeCell ref="C40:F40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2018-02-08T09:18:22Z</dcterms:created>
  <dcterms:modified xsi:type="dcterms:W3CDTF">2023-09-06T13:33:28Z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2020-11-24T09:43:58Z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beb1a03e-ac16-4116-b5d8-81eb0ed98a87</vt:lpwstr>
  </property>
  <property fmtid="{D5CDD505-2E9C-101B-9397-08002B2CF9AE}" pid="8" name="MSIP_Label_2a6524ed-fb1a-49fd-bafe-15c5e5ffd047_ContentBits">
    <vt:lpwstr>0</vt:lpwstr>
  </property>
</Properties>
</file>