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819" firstSheet="1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F37" i="15" l="1"/>
  <c r="E27" i="15"/>
  <c r="E24" i="15"/>
  <c r="E21" i="15"/>
  <c r="E20" i="15" l="1"/>
  <c r="F31" i="15" s="1"/>
  <c r="F28" i="15"/>
  <c r="F30" i="15"/>
  <c r="F37" i="14"/>
  <c r="E27" i="14"/>
  <c r="E24" i="14"/>
  <c r="E21" i="14"/>
  <c r="F23" i="15" l="1"/>
  <c r="F29" i="15"/>
  <c r="F22" i="15"/>
  <c r="F26" i="15"/>
  <c r="F25" i="15"/>
  <c r="F24" i="15"/>
  <c r="F27" i="15"/>
  <c r="F21" i="15"/>
  <c r="E20" i="14"/>
  <c r="F31" i="14" s="1"/>
  <c r="F24" i="14"/>
  <c r="F27" i="14"/>
  <c r="F21" i="14"/>
  <c r="F25" i="14"/>
  <c r="F22" i="14"/>
  <c r="F28" i="14"/>
  <c r="F30" i="14"/>
  <c r="F23" i="14"/>
  <c r="F26" i="14"/>
  <c r="F29" i="14"/>
  <c r="F37" i="13"/>
  <c r="E27" i="13"/>
  <c r="E24" i="13"/>
  <c r="E21" i="13"/>
  <c r="F30" i="13" s="1"/>
  <c r="F20" i="15" l="1"/>
  <c r="F20" i="14"/>
  <c r="E20" i="13"/>
  <c r="F28" i="13"/>
  <c r="F37" i="12"/>
  <c r="E27" i="12"/>
  <c r="E24" i="12"/>
  <c r="E21" i="12"/>
  <c r="E20" i="12"/>
  <c r="F25" i="13" l="1"/>
  <c r="F31" i="13"/>
  <c r="F29" i="13"/>
  <c r="F26" i="13"/>
  <c r="F23" i="13"/>
  <c r="F22" i="13"/>
  <c r="F24" i="13"/>
  <c r="F21" i="13"/>
  <c r="F27" i="13"/>
  <c r="F31" i="12"/>
  <c r="F25" i="12"/>
  <c r="F24" i="12"/>
  <c r="F21" i="12"/>
  <c r="F27" i="12"/>
  <c r="F22" i="12"/>
  <c r="F28" i="12"/>
  <c r="F30" i="12"/>
  <c r="F23" i="12"/>
  <c r="F26" i="12"/>
  <c r="F29" i="12"/>
  <c r="F37" i="11"/>
  <c r="E27" i="11"/>
  <c r="E24" i="11"/>
  <c r="E21" i="11"/>
  <c r="F20" i="13" l="1"/>
  <c r="F20" i="12"/>
  <c r="E20" i="11"/>
  <c r="F31" i="11" s="1"/>
  <c r="F28" i="11"/>
  <c r="F30" i="11"/>
  <c r="F37" i="10"/>
  <c r="E27" i="10"/>
  <c r="E24" i="10"/>
  <c r="E21" i="10"/>
  <c r="F26" i="11" l="1"/>
  <c r="F25" i="11"/>
  <c r="F21" i="11"/>
  <c r="F29" i="11"/>
  <c r="F23" i="11"/>
  <c r="F22" i="11"/>
  <c r="F24" i="11"/>
  <c r="F27" i="11"/>
  <c r="E20" i="10"/>
  <c r="F31" i="10" s="1"/>
  <c r="F28" i="10"/>
  <c r="F30" i="10"/>
  <c r="F37" i="9"/>
  <c r="E27" i="9"/>
  <c r="E24" i="9"/>
  <c r="E21" i="9"/>
  <c r="F20" i="11" l="1"/>
  <c r="F29" i="10"/>
  <c r="F22" i="10"/>
  <c r="F23" i="10"/>
  <c r="F21" i="10"/>
  <c r="F26" i="10"/>
  <c r="F25" i="10"/>
  <c r="F27" i="10"/>
  <c r="F24" i="10"/>
  <c r="E20" i="9"/>
  <c r="F31" i="9" s="1"/>
  <c r="F28" i="9"/>
  <c r="F30" i="9"/>
  <c r="F37" i="8"/>
  <c r="E27" i="8"/>
  <c r="E24" i="8"/>
  <c r="E20" i="8" s="1"/>
  <c r="F31" i="8" s="1"/>
  <c r="E21" i="8"/>
  <c r="F20" i="10" l="1"/>
  <c r="F29" i="9"/>
  <c r="F22" i="9"/>
  <c r="F23" i="9"/>
  <c r="F21" i="9"/>
  <c r="F26" i="9"/>
  <c r="F25" i="9"/>
  <c r="F27" i="9"/>
  <c r="F24" i="9"/>
  <c r="F24" i="8"/>
  <c r="F21" i="8"/>
  <c r="F27" i="8"/>
  <c r="F22" i="8"/>
  <c r="F25" i="8"/>
  <c r="F28" i="8"/>
  <c r="F30" i="8"/>
  <c r="F23" i="8"/>
  <c r="F26" i="8"/>
  <c r="F29" i="8"/>
  <c r="F37" i="7"/>
  <c r="E27" i="7"/>
  <c r="E20" i="7" s="1"/>
  <c r="F31" i="7" s="1"/>
  <c r="E24" i="7"/>
  <c r="E21" i="7"/>
  <c r="F20" i="9" l="1"/>
  <c r="F20" i="8"/>
  <c r="F24" i="7"/>
  <c r="F21" i="7"/>
  <c r="F27" i="7"/>
  <c r="F22" i="7"/>
  <c r="F25" i="7"/>
  <c r="F28" i="7"/>
  <c r="F30" i="7"/>
  <c r="F23" i="7"/>
  <c r="F26" i="7"/>
  <c r="F29" i="7"/>
  <c r="F37" i="6"/>
  <c r="E27" i="6"/>
  <c r="E24" i="6"/>
  <c r="E21" i="6"/>
  <c r="E20" i="6" l="1"/>
  <c r="F31" i="6" s="1"/>
  <c r="F20" i="7"/>
  <c r="F24" i="6"/>
  <c r="F27" i="6"/>
  <c r="F25" i="6"/>
  <c r="F28" i="6"/>
  <c r="F30" i="6"/>
  <c r="F26" i="6"/>
  <c r="F37" i="5"/>
  <c r="E27" i="5"/>
  <c r="E24" i="5"/>
  <c r="E21" i="5"/>
  <c r="F29" i="6" l="1"/>
  <c r="F23" i="6"/>
  <c r="F22" i="6"/>
  <c r="F21" i="6"/>
  <c r="F20" i="6"/>
  <c r="E20" i="5"/>
  <c r="F27" i="5" s="1"/>
  <c r="F28" i="5"/>
  <c r="F30" i="5"/>
  <c r="F37" i="4"/>
  <c r="E27" i="4"/>
  <c r="E24" i="4"/>
  <c r="E21" i="4"/>
  <c r="F30" i="4" s="1"/>
  <c r="F24" i="5" l="1"/>
  <c r="F31" i="5"/>
  <c r="F29" i="5"/>
  <c r="F26" i="5"/>
  <c r="F23" i="5"/>
  <c r="F25" i="5"/>
  <c r="F22" i="5"/>
  <c r="F21" i="5"/>
  <c r="E20" i="4"/>
  <c r="F25" i="4" s="1"/>
  <c r="F28" i="4"/>
  <c r="F20" i="5" l="1"/>
  <c r="F21" i="4"/>
  <c r="F29" i="4"/>
  <c r="F23" i="4"/>
  <c r="F22" i="4"/>
  <c r="F24" i="4"/>
  <c r="F27" i="4"/>
  <c r="F26" i="4"/>
  <c r="F31" i="4"/>
  <c r="F20" i="4" l="1"/>
</calcChain>
</file>

<file path=xl/sharedStrings.xml><?xml version="1.0" encoding="utf-8"?>
<sst xmlns="http://schemas.openxmlformats.org/spreadsheetml/2006/main" count="492" uniqueCount="51">
  <si>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</si>
  <si>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</si>
  <si>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</si>
  <si>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privátní fond dynamický</t>
  </si>
  <si>
    <t>ISIN</t>
  </si>
  <si>
    <t>CZ0008474350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</si>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</sst>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0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28" sqref="I2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43131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912692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44109</v>
      </c>
      <c r="F21" s="62">
        <f>E21/E20*100</f>
        <v>4.8328461299101999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44109</v>
      </c>
      <c r="F22" s="62">
        <f>E22/$E$20*100</f>
        <v>4.8328461299101999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219029</v>
      </c>
      <c r="F24" s="62">
        <f>E24/$E$20*100</f>
        <v>23.998128612938427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135223</v>
      </c>
      <c r="F25" s="62">
        <f>E25/$E$20*100</f>
        <v>14.81584148869498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83806</v>
      </c>
      <c r="F26" s="62">
        <f>E26/$E$20*100</f>
        <v>9.1822871242434463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641317</v>
      </c>
      <c r="F27" s="62">
        <f>E27/E20*100</f>
        <v>70.266530220490594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38243</v>
      </c>
      <c r="F28" s="62">
        <f>E28/E21*100</f>
        <v>86.701126754177153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603074</v>
      </c>
      <c r="F29" s="62">
        <f>E29/E20*100</f>
        <v>66.076398171562801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8237</v>
      </c>
      <c r="F31" s="70">
        <f>E31/E20*100</f>
        <v>0.90249503666077935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39</v>
      </c>
      <c r="F37" s="86">
        <f>F19</f>
        <v>43131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16955863</v>
      </c>
      <c r="F38" s="90">
        <v>20805040.870000001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4927103</v>
      </c>
      <c r="F39" s="94">
        <v>6029999.0899999999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K20" sqref="K2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43404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914896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75980</v>
      </c>
      <c r="F21" s="62">
        <f>E21/E20*100</f>
        <v>8.3047690666480136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74480</v>
      </c>
      <c r="F22" s="62">
        <f>E22/$E$20*100</f>
        <v>8.1408160053164504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0.16395306133156118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156646</v>
      </c>
      <c r="F24" s="62">
        <f>E24/$E$20*100</f>
        <v>17.121727496895822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81747</v>
      </c>
      <c r="F25" s="62">
        <f>E25/$E$20*100</f>
        <v>8.9351139364474204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74899</v>
      </c>
      <c r="F26" s="62">
        <f>E26/$E$20*100</f>
        <v>8.1866135604484018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680822</v>
      </c>
      <c r="F27" s="62">
        <f>E27/E20*100</f>
        <v>74.415234081250773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5934</v>
      </c>
      <c r="F28" s="62">
        <f>E28/E21*100</f>
        <v>7.8099499868386424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674888</v>
      </c>
      <c r="F29" s="62">
        <f>E29/E20*100</f>
        <v>73.766635770623111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1448</v>
      </c>
      <c r="F31" s="70">
        <f>E31/E20*100</f>
        <v>0.15826935520540039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43404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10446981</v>
      </c>
      <c r="F38" s="90">
        <v>12805845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8544753</v>
      </c>
      <c r="F39" s="94">
        <v>10359323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G25" sqref="G2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43434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887545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65954</v>
      </c>
      <c r="F21" s="62">
        <f>E21/E20*100</f>
        <v>7.4310598335859028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64454</v>
      </c>
      <c r="F22" s="62">
        <f>E22/$E$20*100</f>
        <v>7.2620543183725887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0.16900551521331314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132533</v>
      </c>
      <c r="F24" s="62">
        <f>E24/$E$20*100</f>
        <v>14.93253863184402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62939</v>
      </c>
      <c r="F25" s="62">
        <f>E25/$E$20*100</f>
        <v>7.0913587480071429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69594</v>
      </c>
      <c r="F26" s="62">
        <f>E26/$E$20*100</f>
        <v>7.8411798838368751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679290</v>
      </c>
      <c r="F27" s="62">
        <f>E27/E20*100</f>
        <v>76.535837619500981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19486</v>
      </c>
      <c r="F28" s="62">
        <f>E28/E21*100</f>
        <v>29.54483427843649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659804</v>
      </c>
      <c r="F29" s="62">
        <f>E29/E20*100</f>
        <v>74.340343306536568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9768</v>
      </c>
      <c r="F31" s="70">
        <f>E31/E20*100</f>
        <v>1.1005639150690951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43434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16026095</v>
      </c>
      <c r="F38" s="90">
        <v>19078970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39634066</v>
      </c>
      <c r="F39" s="94">
        <v>47114901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workbookViewId="0">
      <selection activeCell="H23" sqref="H2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43465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821618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67615</v>
      </c>
      <c r="F21" s="62">
        <f>E21/E20*100</f>
        <v>8.2294935115832413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66115</v>
      </c>
      <c r="F22" s="62">
        <f>E22/$E$20*100</f>
        <v>8.0469269173752274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0.18256659420801394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132386</v>
      </c>
      <c r="F24" s="62">
        <f>E24/$E$20*100</f>
        <v>16.112840760548089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63085</v>
      </c>
      <c r="F25" s="62">
        <f>E25/$E$20*100</f>
        <v>7.6781423970750398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69301</v>
      </c>
      <c r="F26" s="62">
        <f>E26/$E$20*100</f>
        <v>8.4346983634730499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613428</v>
      </c>
      <c r="F27" s="62">
        <f>E27/E20*100</f>
        <v>74.660973834555719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13180</v>
      </c>
      <c r="F28" s="62">
        <f>E28/E21*100</f>
        <v>19.492716113288473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600248</v>
      </c>
      <c r="F29" s="62">
        <f>E29/E20*100</f>
        <v>73.056822026781305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8189</v>
      </c>
      <c r="F31" s="70">
        <f>E31/E20*100</f>
        <v>0.99669189331295072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43465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6614824</v>
      </c>
      <c r="F38" s="90">
        <v>7583423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11515055</v>
      </c>
      <c r="F39" s="94">
        <v>13410364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21" sqref="I2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43159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920218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39465</v>
      </c>
      <c r="F21" s="62">
        <f>E21/E20*100</f>
        <v>4.2886576876348865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39465</v>
      </c>
      <c r="F22" s="62">
        <f>E22/$E$20*100</f>
        <v>4.2886576876348865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181052</v>
      </c>
      <c r="F24" s="62">
        <f>E24/$E$20*100</f>
        <v>19.67490312078225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83863</v>
      </c>
      <c r="F25" s="62">
        <f>E25/$E$20*100</f>
        <v>9.1133840024863666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97189</v>
      </c>
      <c r="F26" s="62">
        <f>E26/$E$20*100</f>
        <v>10.561519118295882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694689</v>
      </c>
      <c r="F27" s="62">
        <f>E27/E20*100</f>
        <v>75.491785642097852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29538</v>
      </c>
      <c r="F28" s="62">
        <f>E28/E21*100</f>
        <v>74.846066134549602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665151</v>
      </c>
      <c r="F29" s="62">
        <f>E29/E20*100</f>
        <v>72.281894072926207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5012</v>
      </c>
      <c r="F31" s="70">
        <f>E31/E20*100</f>
        <v>0.54465354948501332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40</v>
      </c>
      <c r="F37" s="86">
        <f>F19</f>
        <v>43159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28121720</v>
      </c>
      <c r="F38" s="90">
        <v>33285007.170000002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8469870</v>
      </c>
      <c r="F39" s="94">
        <v>10099186.449999999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H33" sqref="H3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43190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933018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23948</v>
      </c>
      <c r="F21" s="62">
        <f>E21/E20*100</f>
        <v>2.5667243290054422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23948</v>
      </c>
      <c r="F22" s="62">
        <f>E22/$E$20*100</f>
        <v>2.5667243290054422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190864</v>
      </c>
      <c r="F24" s="62">
        <f>E24/$E$20*100</f>
        <v>20.456625702826742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83690</v>
      </c>
      <c r="F25" s="62">
        <f>E25/$E$20*100</f>
        <v>8.9698162307693945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107174</v>
      </c>
      <c r="F26" s="62">
        <f>E26/$E$20*100</f>
        <v>11.486809472057345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712512</v>
      </c>
      <c r="F27" s="62">
        <f>E27/E20*100</f>
        <v>76.36637235294495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10736</v>
      </c>
      <c r="F28" s="62">
        <f>E28/E21*100</f>
        <v>44.830466009687662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701776</v>
      </c>
      <c r="F29" s="62">
        <f>E29/E20*100</f>
        <v>75.215697875067789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5694</v>
      </c>
      <c r="F31" s="70">
        <f>E31/E20*100</f>
        <v>0.61027761522285739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41</v>
      </c>
      <c r="F37" s="86">
        <f>F19</f>
        <v>43190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29841335</v>
      </c>
      <c r="F38" s="90">
        <v>35507348.200000003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3538211</v>
      </c>
      <c r="F39" s="94">
        <v>4185625.12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H5" sqref="H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43220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939888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87625</v>
      </c>
      <c r="F21" s="62">
        <f>E21/E20*100</f>
        <v>9.3229193265580577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87625</v>
      </c>
      <c r="F22" s="62">
        <f>E22/$E$20*100</f>
        <v>9.3229193265580577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144855</v>
      </c>
      <c r="F24" s="62">
        <f>E24/$E$20*100</f>
        <v>15.411942699555691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69505</v>
      </c>
      <c r="F25" s="62">
        <f>E25/$E$20*100</f>
        <v>7.3950300461331571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75350</v>
      </c>
      <c r="F26" s="62">
        <f>E26/$E$20*100</f>
        <v>8.0169126534225352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702091</v>
      </c>
      <c r="F27" s="62">
        <f>E27/E20*100</f>
        <v>74.699432272781436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11321</v>
      </c>
      <c r="F28" s="62">
        <f>E28/E21*100</f>
        <v>12.919828815977175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690770</v>
      </c>
      <c r="F29" s="62">
        <f>E29/E20*100</f>
        <v>73.494927055138476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5317</v>
      </c>
      <c r="F31" s="70">
        <f>E31/E20*100</f>
        <v>0.56570570110481255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42</v>
      </c>
      <c r="F37" s="86">
        <f>F19</f>
        <v>43220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17818665</v>
      </c>
      <c r="F38" s="90">
        <v>20917541.079999998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32783311</v>
      </c>
      <c r="F39" s="94">
        <v>38476076.390000001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22" sqref="I2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43251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959738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83926</v>
      </c>
      <c r="F21" s="62">
        <f>E21/E20*100</f>
        <v>8.744678235101663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72576</v>
      </c>
      <c r="F22" s="62">
        <f>E22/$E$20*100</f>
        <v>7.5620638132490328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11350</v>
      </c>
      <c r="F23" s="62">
        <f>E23/$E$20*100</f>
        <v>1.1826144218526307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144429</v>
      </c>
      <c r="F24" s="62">
        <f>E24/$E$20*100</f>
        <v>15.048794566850537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68871</v>
      </c>
      <c r="F25" s="62">
        <f>E25/$E$20*100</f>
        <v>7.1760209557191645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75558</v>
      </c>
      <c r="F26" s="62">
        <f>E26/$E$20*100</f>
        <v>7.8727736111313718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713579</v>
      </c>
      <c r="F27" s="62">
        <f>E27/E20*100</f>
        <v>74.351437579839498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42183</v>
      </c>
      <c r="F28" s="62">
        <f>E28/E21*100</f>
        <v>50.262135690965849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671396</v>
      </c>
      <c r="F29" s="62">
        <f>E29/E20*100</f>
        <v>69.956175539574332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17804</v>
      </c>
      <c r="F31" s="70">
        <f>E31/E20*100</f>
        <v>1.8550896182083028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43251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11157853</v>
      </c>
      <c r="F38" s="90">
        <v>13484677.59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18988382</v>
      </c>
      <c r="F39" s="94">
        <v>23142487.98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28" sqref="I2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43281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966892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79646</v>
      </c>
      <c r="F21" s="62">
        <f>E21/E20*100</f>
        <v>8.2373212313267672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73296</v>
      </c>
      <c r="F22" s="62">
        <f>E22/$E$20*100</f>
        <v>7.5805777687683831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6350</v>
      </c>
      <c r="F23" s="62">
        <f>E23/$E$20*100</f>
        <v>0.6567434625583829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154697</v>
      </c>
      <c r="F24" s="62">
        <f>E24/$E$20*100</f>
        <v>15.999408413762861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78875</v>
      </c>
      <c r="F25" s="62">
        <f>E25/$E$20*100</f>
        <v>8.1575811983137729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75822</v>
      </c>
      <c r="F26" s="62">
        <f>E26/$E$20*100</f>
        <v>7.8418272154490891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720261</v>
      </c>
      <c r="F27" s="62">
        <f>E27/E20*100</f>
        <v>74.492394186734401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34203</v>
      </c>
      <c r="F28" s="62">
        <f>E28/E21*100</f>
        <v>42.943776209728043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686058</v>
      </c>
      <c r="F29" s="62">
        <f>E29/E20*100</f>
        <v>70.95497739147703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12288</v>
      </c>
      <c r="F31" s="70">
        <f>E31/E20*100</f>
        <v>1.2708761681759699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43281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18623083</v>
      </c>
      <c r="F38" s="90">
        <v>22838809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17581508</v>
      </c>
      <c r="F39" s="94">
        <v>21559159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O18" sqref="O1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43312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950034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71447</v>
      </c>
      <c r="F21" s="62">
        <f>E21/E20*100</f>
        <v>7.5204676885248318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64597</v>
      </c>
      <c r="F22" s="62">
        <f>E22/$E$20*100</f>
        <v>6.7994408621165139</v>
      </c>
    </row>
    <row r="23" spans="1:7" x14ac:dyDescent="0.2">
      <c r="A23" s="63" t="s">
        <v>23</v>
      </c>
      <c r="B23" s="64"/>
      <c r="C23" s="64"/>
      <c r="D23" s="60">
        <v>5</v>
      </c>
      <c r="E23" s="61">
        <v>6850</v>
      </c>
      <c r="F23" s="62">
        <f>E23/$E$20*100</f>
        <v>0.72102682640831806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154003</v>
      </c>
      <c r="F24" s="62">
        <f>E24/$E$20*100</f>
        <v>16.21026194851974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78811</v>
      </c>
      <c r="F25" s="62">
        <f>E25/$E$20*100</f>
        <v>8.2955978417614524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75192</v>
      </c>
      <c r="F26" s="62">
        <f>E26/$E$20*100</f>
        <v>7.9146641067582841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719234</v>
      </c>
      <c r="F27" s="62">
        <f>E27/E20*100</f>
        <v>75.706132622621922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35740</v>
      </c>
      <c r="F28" s="62">
        <f>E28/E21*100</f>
        <v>50.023094041737238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683494</v>
      </c>
      <c r="F29" s="62">
        <f>E29/E20*100</f>
        <v>71.944161998412696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5350</v>
      </c>
      <c r="F31" s="70">
        <f>E31/E20*100</f>
        <v>0.56313774033350383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43312</v>
      </c>
    </row>
    <row r="38" spans="1:6" x14ac:dyDescent="0.2">
      <c r="A38" s="58" t="s">
        <v>36</v>
      </c>
      <c r="B38" s="87"/>
      <c r="C38" s="87"/>
      <c r="D38" s="88">
        <v>1</v>
      </c>
      <c r="E38" s="89">
        <v>9473159</v>
      </c>
      <c r="F38" s="90">
        <v>11558098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13044216</v>
      </c>
      <c r="F39" s="94">
        <v>15900073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27" sqref="I2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43343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936699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59960</v>
      </c>
      <c r="F21" s="62">
        <f>E21/E20*100</f>
        <v>6.4012025207670771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58120</v>
      </c>
      <c r="F22" s="62">
        <f>E22/$E$20*100</f>
        <v>6.2047680204633506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1840</v>
      </c>
      <c r="F23" s="62">
        <f>E23/$E$20*100</f>
        <v>0.19643450030372617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153984</v>
      </c>
      <c r="F24" s="62">
        <f>E24/$E$20*100</f>
        <v>16.439005486287485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78868</v>
      </c>
      <c r="F25" s="62">
        <f>E25/$E$20*100</f>
        <v>8.4197805271490616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75116</v>
      </c>
      <c r="F26" s="62">
        <f>E26/$E$20*100</f>
        <v>8.0192249591384215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710213</v>
      </c>
      <c r="F27" s="62">
        <f>E27/E20*100</f>
        <v>75.820834654462104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29484</v>
      </c>
      <c r="F28" s="62">
        <f>E28/E21*100</f>
        <v>49.172781854569713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680729</v>
      </c>
      <c r="F29" s="62">
        <f>E29/E20*100</f>
        <v>72.673185302856098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12542</v>
      </c>
      <c r="F31" s="70">
        <f>E31/E20*100</f>
        <v>1.3389573384833335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43343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16557861</v>
      </c>
      <c r="F38" s="90">
        <v>20384234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30426233</v>
      </c>
      <c r="F39" s="94">
        <v>37467504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H40" sqref="H4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43373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963218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77521</v>
      </c>
      <c r="F21" s="62">
        <f>E21/E20*100</f>
        <v>8.0481261770440327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76021</v>
      </c>
      <c r="F22" s="62">
        <f>E22/$E$20*100</f>
        <v>7.8923981902331564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0.15572798681087771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152552</v>
      </c>
      <c r="F24" s="62">
        <f>E24/$E$20*100</f>
        <v>15.83774389598201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77916</v>
      </c>
      <c r="F25" s="62">
        <f>E25/$E$20*100</f>
        <v>8.0891345469042299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74636</v>
      </c>
      <c r="F26" s="62">
        <f>E26/$E$20*100</f>
        <v>7.7486093490777783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718257</v>
      </c>
      <c r="F27" s="62">
        <f>E27/E20*100</f>
        <v>74.568477748547053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68724</v>
      </c>
      <c r="F28" s="62">
        <f>E28/E21*100</f>
        <v>88.652107170960122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649533</v>
      </c>
      <c r="F29" s="62">
        <f>E29/E20*100</f>
        <v>67.433644304819879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14888</v>
      </c>
      <c r="F31" s="70">
        <f>E31/E20*100</f>
        <v>1.5456521784268982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43373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10648148</v>
      </c>
      <c r="F38" s="90">
        <v>13058420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5418809</v>
      </c>
      <c r="F39" s="94">
        <v>6624017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2019-01-08T09:58:18Z</dcterms:modified>
</cp:coreProperties>
</file>