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907" firstSheet="5" activeTab="11"/>
  </bookViews>
  <sheets>
    <sheet name="leden 2019" sheetId="15" r:id="rId1"/>
    <sheet name="únor 2019" sheetId="16" r:id="rId2"/>
    <sheet name="březen 2019" sheetId="17" r:id="rId3"/>
    <sheet name="duben 2019" sheetId="18" r:id="rId4"/>
    <sheet name="květen 2019" sheetId="19" r:id="rId5"/>
    <sheet name="červen 2019" sheetId="20" r:id="rId6"/>
    <sheet name="červenec 2019" sheetId="21" r:id="rId7"/>
    <sheet name="srpen 2019" sheetId="22" r:id="rId8"/>
    <sheet name="září 2019" sheetId="23" r:id="rId9"/>
    <sheet name="říjen 2019" sheetId="24" r:id="rId10"/>
    <sheet name="listopad 2019" sheetId="25" r:id="rId11"/>
    <sheet name="prosinec 2019" sheetId="2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30" i="26" l="1"/>
  <c r="E27" i="26"/>
  <c r="E24" i="26"/>
  <c r="E23" i="26" s="1"/>
  <c r="F35" i="26" l="1"/>
  <c r="F32" i="26"/>
  <c r="F29" i="26"/>
  <c r="F26" i="26"/>
  <c r="F34" i="26"/>
  <c r="F25" i="26"/>
  <c r="F24" i="26" s="1"/>
  <c r="F28" i="26"/>
  <c r="F27" i="26" s="1"/>
  <c r="F31" i="26"/>
  <c r="F33" i="26"/>
  <c r="E30" i="25"/>
  <c r="E27" i="25"/>
  <c r="E24" i="25"/>
  <c r="E23" i="25" s="1"/>
  <c r="F35" i="25" s="1"/>
  <c r="F30" i="26" l="1"/>
  <c r="F23" i="26" s="1"/>
  <c r="F28" i="25"/>
  <c r="F26" i="25"/>
  <c r="F29" i="25"/>
  <c r="F32" i="25"/>
  <c r="F34" i="25"/>
  <c r="F25" i="25"/>
  <c r="F24" i="25" s="1"/>
  <c r="F31" i="25"/>
  <c r="F33" i="25"/>
  <c r="E29" i="24"/>
  <c r="E26" i="24"/>
  <c r="E23" i="24"/>
  <c r="E22" i="24" s="1"/>
  <c r="F30" i="25" l="1"/>
  <c r="F27" i="25"/>
  <c r="F34" i="24"/>
  <c r="F31" i="24"/>
  <c r="F28" i="24"/>
  <c r="F25" i="24"/>
  <c r="F33" i="24"/>
  <c r="F24" i="24"/>
  <c r="F23" i="24" s="1"/>
  <c r="F27" i="24"/>
  <c r="F26" i="24" s="1"/>
  <c r="F30" i="24"/>
  <c r="F32" i="24"/>
  <c r="E29" i="23"/>
  <c r="E26" i="23"/>
  <c r="E23" i="23"/>
  <c r="E22" i="23" s="1"/>
  <c r="F23" i="25" l="1"/>
  <c r="F29" i="24"/>
  <c r="F22" i="24" s="1"/>
  <c r="F34" i="23"/>
  <c r="F31" i="23"/>
  <c r="F28" i="23"/>
  <c r="F25" i="23"/>
  <c r="F33" i="23"/>
  <c r="F24" i="23"/>
  <c r="F23" i="23" s="1"/>
  <c r="F27" i="23"/>
  <c r="F26" i="23" s="1"/>
  <c r="F30" i="23"/>
  <c r="F32" i="23"/>
  <c r="E29" i="22"/>
  <c r="E26" i="22"/>
  <c r="E23" i="22"/>
  <c r="E22" i="22" s="1"/>
  <c r="F33" i="22" s="1"/>
  <c r="F29" i="23" l="1"/>
  <c r="F22" i="23" s="1"/>
  <c r="F24" i="22"/>
  <c r="F27" i="22"/>
  <c r="F30" i="22"/>
  <c r="F32" i="22"/>
  <c r="F34" i="22"/>
  <c r="F25" i="22"/>
  <c r="F28" i="22"/>
  <c r="F31" i="22"/>
  <c r="E29" i="21"/>
  <c r="E26" i="21"/>
  <c r="E23" i="21"/>
  <c r="E22" i="21" s="1"/>
  <c r="F29" i="22" l="1"/>
  <c r="F23" i="22"/>
  <c r="F26" i="22"/>
  <c r="F22" i="22" s="1"/>
  <c r="F34" i="21"/>
  <c r="F31" i="21"/>
  <c r="F28" i="21"/>
  <c r="F25" i="21"/>
  <c r="F33" i="21"/>
  <c r="F24" i="21"/>
  <c r="F23" i="21" s="1"/>
  <c r="F27" i="21"/>
  <c r="F26" i="21" s="1"/>
  <c r="F30" i="21"/>
  <c r="F32" i="21"/>
  <c r="E29" i="20"/>
  <c r="E26" i="20"/>
  <c r="E23" i="20"/>
  <c r="E22" i="20" s="1"/>
  <c r="F29" i="21" l="1"/>
  <c r="F22" i="21" s="1"/>
  <c r="F34" i="20"/>
  <c r="F32" i="20"/>
  <c r="F30" i="20"/>
  <c r="F27" i="20"/>
  <c r="F33" i="20"/>
  <c r="F31" i="20"/>
  <c r="F28" i="20"/>
  <c r="F25" i="20"/>
  <c r="F24" i="20"/>
  <c r="E29" i="19"/>
  <c r="E26" i="19"/>
  <c r="E23" i="19"/>
  <c r="E22" i="19" s="1"/>
  <c r="F23" i="20" l="1"/>
  <c r="F26" i="20"/>
  <c r="F29" i="20"/>
  <c r="F34" i="19"/>
  <c r="F31" i="19"/>
  <c r="F28" i="19"/>
  <c r="F25" i="19"/>
  <c r="F33" i="19"/>
  <c r="F24" i="19"/>
  <c r="F23" i="19" s="1"/>
  <c r="F27" i="19"/>
  <c r="F26" i="19" s="1"/>
  <c r="F30" i="19"/>
  <c r="F32" i="19"/>
  <c r="E29" i="18"/>
  <c r="E22" i="18" s="1"/>
  <c r="F33" i="18" s="1"/>
  <c r="E26" i="18"/>
  <c r="E23" i="18"/>
  <c r="F22" i="20" l="1"/>
  <c r="F29" i="19"/>
  <c r="F22" i="19" s="1"/>
  <c r="F24" i="18"/>
  <c r="F27" i="18"/>
  <c r="F30" i="18"/>
  <c r="F32" i="18"/>
  <c r="F34" i="18"/>
  <c r="F25" i="18"/>
  <c r="F28" i="18"/>
  <c r="F31" i="18"/>
  <c r="E29" i="17"/>
  <c r="E26" i="17"/>
  <c r="E23" i="17"/>
  <c r="E22" i="17" s="1"/>
  <c r="F33" i="17" s="1"/>
  <c r="F29" i="18" l="1"/>
  <c r="F23" i="18"/>
  <c r="F26" i="18"/>
  <c r="F24" i="17"/>
  <c r="F27" i="17"/>
  <c r="F30" i="17"/>
  <c r="F32" i="17"/>
  <c r="F34" i="17"/>
  <c r="F25" i="17"/>
  <c r="F28" i="17"/>
  <c r="F31" i="17"/>
  <c r="E29" i="16"/>
  <c r="E26" i="16"/>
  <c r="E23" i="16"/>
  <c r="E22" i="16" s="1"/>
  <c r="F33" i="16" s="1"/>
  <c r="F22" i="18" l="1"/>
  <c r="F29" i="17"/>
  <c r="F23" i="17"/>
  <c r="F26" i="17"/>
  <c r="F24" i="16"/>
  <c r="F27" i="16"/>
  <c r="F30" i="16"/>
  <c r="F32" i="16"/>
  <c r="F34" i="16"/>
  <c r="F25" i="16"/>
  <c r="F28" i="16"/>
  <c r="F31" i="16"/>
  <c r="E29" i="15"/>
  <c r="E26" i="15"/>
  <c r="E23" i="15"/>
  <c r="E22" i="15" s="1"/>
  <c r="F33" i="15" s="1"/>
  <c r="F22" i="17" l="1"/>
  <c r="F26" i="16"/>
  <c r="F29" i="16"/>
  <c r="F23" i="16"/>
  <c r="F24" i="15"/>
  <c r="F27" i="15"/>
  <c r="F30" i="15"/>
  <c r="F32" i="15"/>
  <c r="F34" i="15"/>
  <c r="F25" i="15"/>
  <c r="F28" i="15"/>
  <c r="F31" i="15"/>
  <c r="F22" i="16" l="1"/>
  <c r="F29" i="15"/>
  <c r="F23" i="15"/>
  <c r="F26" i="15"/>
  <c r="F22" i="15" l="1"/>
</calcChain>
</file>

<file path=xl/sharedStrings.xml><?xml version="1.0" encoding="utf-8"?>
<sst xmlns="http://schemas.openxmlformats.org/spreadsheetml/2006/main" count="612" uniqueCount="56">
  <si>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</si>
  <si>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</si>
  <si>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</si>
  <si>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udržitelného rozvoje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</si>
  <si>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</si>
  <si>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</si>
  <si>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</si>
  <si>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</si>
  <si>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</si>
  <si>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</si>
  <si>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</si>
  <si>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</si>
  <si>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A1 - Kapitalizační CZ0008474400</t>
  </si>
  <si>
    <t>Třída A4 - Pravidelných investic CZ0008474434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</si>
  <si>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</si>
  <si>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</si>
  <si>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</si>
  <si>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</si>
  <si>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</si>
  <si>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</si>
  <si>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</si>
  <si>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</si>
  <si>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</si>
  <si>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</si>
  <si>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</si>
  <si>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</si>
  <si>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</si>
  <si>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</si>
  <si>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</si>
  <si>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</si>
  <si>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</si>
  <si>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</si>
  <si>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</si>
  <si>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</si>
  <si>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</si>
  <si>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</si>
  <si>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</si>
  <si>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</si>
  <si>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</si>
  <si>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CZ0008474400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</si>
  <si>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</si>
  <si>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</si>
  <si>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</si>
  <si>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</si>
  <si>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- 31.1.2019</t>
  </si>
  <si>
    <t>za období 1.2. - 28.2.2019</t>
  </si>
  <si>
    <t>za období 1.3. - 31.3.2019</t>
  </si>
  <si>
    <t>za období 1.4. - 30.4.2019</t>
  </si>
  <si>
    <t>za období 1.5. - 31.5.2019</t>
  </si>
  <si>
    <t>za období 1.6. - 30.6.2019</t>
  </si>
  <si>
    <t>za období 1.7. - 31.7.2019</t>
  </si>
  <si>
    <t>za období 1.8. - 31.8.2019</t>
  </si>
  <si>
    <t>za období 1.9. - 30.9.2019</t>
  </si>
  <si>
    <t>za období 1.10. - 31.10.2019</t>
  </si>
  <si>
    <t>za období 1.11. - 30.11.2019</t>
  </si>
  <si>
    <t>za období 1.12. - 31.12.2019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</si>
</sst>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51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6" xfId="1" applyNumberFormat="1" applyBorder="1" applyAlignment="1">
      <alignment horizontal="right" indent="1"/>
    </xf>
    <xf numFmtId="3" fontId="1" fillId="0" borderId="40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3" fontId="21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1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workbookViewId="0">
      <selection activeCell="G24" sqref="G2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0" t="s">
        <v>12</v>
      </c>
      <c r="B12" s="150"/>
      <c r="C12" s="108"/>
      <c r="D12" s="15"/>
      <c r="E12" s="132"/>
      <c r="F12" s="132"/>
    </row>
    <row r="13" spans="1:6" x14ac:dyDescent="0.2">
      <c r="A13" s="29"/>
      <c r="B13" s="30"/>
      <c r="C13" s="30"/>
      <c r="D13" s="15"/>
      <c r="E13" s="109"/>
      <c r="F13" s="109"/>
    </row>
    <row r="14" spans="1:6" x14ac:dyDescent="0.2">
      <c r="A14" s="31" t="s">
        <v>13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12"/>
      <c r="B16" s="13"/>
      <c r="C16" s="15"/>
      <c r="D16" s="15"/>
      <c r="E16" s="33"/>
      <c r="F16" s="34"/>
    </row>
    <row r="17" spans="1:11" x14ac:dyDescent="0.2">
      <c r="A17" s="35"/>
      <c r="B17" s="36"/>
      <c r="C17" s="36"/>
      <c r="D17" s="36"/>
      <c r="E17" s="37"/>
      <c r="F17" s="15"/>
    </row>
    <row r="18" spans="1:11" ht="15.75" x14ac:dyDescent="0.2">
      <c r="A18" s="38" t="s">
        <v>14</v>
      </c>
      <c r="B18" s="39"/>
      <c r="C18" s="39"/>
      <c r="D18" s="40"/>
      <c r="E18" s="40"/>
      <c r="F18" s="40"/>
    </row>
    <row r="19" spans="1:11" ht="13.5" thickBot="1" x14ac:dyDescent="0.25">
      <c r="A19" s="41"/>
      <c r="B19" s="41"/>
      <c r="C19" s="41"/>
      <c r="D19" s="42"/>
      <c r="E19" s="42"/>
      <c r="F19" s="42"/>
    </row>
    <row r="20" spans="1:11" ht="38.25" x14ac:dyDescent="0.25">
      <c r="A20" s="43" t="s">
        <v>15</v>
      </c>
      <c r="B20" s="44"/>
      <c r="C20" s="45"/>
      <c r="D20" s="46" t="s">
        <v>16</v>
      </c>
      <c r="E20" s="47" t="s">
        <v>17</v>
      </c>
      <c r="F20" s="48" t="s">
        <v>18</v>
      </c>
    </row>
    <row r="21" spans="1:11" ht="13.5" thickBot="1" x14ac:dyDescent="0.25">
      <c r="A21" s="49"/>
      <c r="B21" s="50"/>
      <c r="C21" s="51"/>
      <c r="D21" s="52"/>
      <c r="E21" s="53" t="s">
        <v>19</v>
      </c>
      <c r="F21" s="54">
        <v>43496</v>
      </c>
      <c r="G21" s="55"/>
      <c r="H21" s="33"/>
      <c r="I21" s="33"/>
      <c r="J21" s="33"/>
      <c r="K21" s="33"/>
    </row>
    <row r="22" spans="1:11" x14ac:dyDescent="0.2">
      <c r="A22" s="56" t="s">
        <v>20</v>
      </c>
      <c r="B22" s="57"/>
      <c r="C22" s="57"/>
      <c r="D22" s="58">
        <v>1</v>
      </c>
      <c r="E22" s="59">
        <f>+E23+E26+E29+E34</f>
        <v>1498437</v>
      </c>
      <c r="F22" s="60">
        <f>+F23+F26+F29+F34</f>
        <v>100</v>
      </c>
      <c r="H22" s="107"/>
      <c r="I22" s="33"/>
      <c r="J22" s="33"/>
      <c r="K22" s="33"/>
    </row>
    <row r="23" spans="1:11" x14ac:dyDescent="0.2">
      <c r="A23" s="61" t="s">
        <v>21</v>
      </c>
      <c r="B23" s="62"/>
      <c r="C23" s="62"/>
      <c r="D23" s="63">
        <v>3</v>
      </c>
      <c r="E23" s="64">
        <f>E24+E25</f>
        <v>65556</v>
      </c>
      <c r="F23" s="65">
        <f>+F24+F25</f>
        <v>4.3749587069726656</v>
      </c>
      <c r="H23" s="87"/>
      <c r="I23" s="33"/>
      <c r="J23" s="33"/>
      <c r="K23" s="33"/>
    </row>
    <row r="24" spans="1:11" x14ac:dyDescent="0.2">
      <c r="A24" s="66" t="s">
        <v>22</v>
      </c>
      <c r="B24" s="67"/>
      <c r="C24" s="67"/>
      <c r="D24" s="63">
        <v>4</v>
      </c>
      <c r="E24" s="64">
        <v>65306</v>
      </c>
      <c r="F24" s="65">
        <f>(E24/E22)*100</f>
        <v>4.3582746555243901</v>
      </c>
      <c r="H24" s="87"/>
      <c r="I24" s="33"/>
      <c r="J24" s="33"/>
      <c r="K24" s="33"/>
    </row>
    <row r="25" spans="1:11" x14ac:dyDescent="0.2">
      <c r="A25" s="66" t="s">
        <v>23</v>
      </c>
      <c r="B25" s="67"/>
      <c r="C25" s="67"/>
      <c r="D25" s="63">
        <v>5</v>
      </c>
      <c r="E25" s="64">
        <v>250</v>
      </c>
      <c r="F25" s="65">
        <f>(E25/E22)*100</f>
        <v>1.6684051448275769E-2</v>
      </c>
      <c r="H25" s="87"/>
      <c r="I25" s="33"/>
      <c r="J25" s="33"/>
      <c r="K25" s="33"/>
    </row>
    <row r="26" spans="1:11" hidden="1" x14ac:dyDescent="0.2">
      <c r="A26" s="61" t="s">
        <v>24</v>
      </c>
      <c r="B26" s="67"/>
      <c r="C26" s="67"/>
      <c r="D26" s="63">
        <v>9</v>
      </c>
      <c r="E26" s="64">
        <f>E27+E28</f>
        <v>0</v>
      </c>
      <c r="F26" s="65">
        <f>+F27+F28</f>
        <v>0</v>
      </c>
      <c r="H26" s="87"/>
      <c r="I26" s="33"/>
      <c r="J26" s="33"/>
      <c r="K26" s="33"/>
    </row>
    <row r="27" spans="1:11" hidden="1" x14ac:dyDescent="0.2">
      <c r="A27" s="66" t="s">
        <v>25</v>
      </c>
      <c r="B27" s="67"/>
      <c r="C27" s="67"/>
      <c r="D27" s="63">
        <v>10</v>
      </c>
      <c r="E27" s="64">
        <v>0</v>
      </c>
      <c r="F27" s="65">
        <f>E27/$E$22*100</f>
        <v>0</v>
      </c>
      <c r="H27" s="87"/>
      <c r="I27" s="33"/>
      <c r="J27" s="33"/>
      <c r="K27" s="33"/>
    </row>
    <row r="28" spans="1:11" hidden="1" x14ac:dyDescent="0.2">
      <c r="A28" s="66" t="s">
        <v>26</v>
      </c>
      <c r="B28" s="67"/>
      <c r="C28" s="67"/>
      <c r="D28" s="63">
        <v>11</v>
      </c>
      <c r="E28" s="64">
        <v>0</v>
      </c>
      <c r="F28" s="65">
        <f>E28/$E$22*100</f>
        <v>0</v>
      </c>
      <c r="H28" s="87"/>
      <c r="I28" s="33"/>
      <c r="J28" s="33"/>
      <c r="K28" s="33"/>
    </row>
    <row r="29" spans="1:11" x14ac:dyDescent="0.2">
      <c r="A29" s="61" t="s">
        <v>27</v>
      </c>
      <c r="B29" s="67"/>
      <c r="C29" s="67"/>
      <c r="D29" s="63">
        <v>12</v>
      </c>
      <c r="E29" s="64">
        <f>E30+E31</f>
        <v>1424252</v>
      </c>
      <c r="F29" s="65">
        <f>+F30+F31+F32</f>
        <v>95.049174573238645</v>
      </c>
      <c r="H29" s="87"/>
      <c r="I29" s="33"/>
      <c r="J29" s="33"/>
      <c r="K29" s="33"/>
    </row>
    <row r="30" spans="1:11" hidden="1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E30/$E$22*100</f>
        <v>0</v>
      </c>
      <c r="H30" s="87"/>
      <c r="I30" s="33"/>
      <c r="J30" s="33"/>
      <c r="K30" s="33"/>
    </row>
    <row r="31" spans="1:11" x14ac:dyDescent="0.2">
      <c r="A31" s="66" t="s">
        <v>29</v>
      </c>
      <c r="B31" s="67"/>
      <c r="C31" s="67"/>
      <c r="D31" s="63">
        <v>14</v>
      </c>
      <c r="E31" s="64">
        <v>1424252</v>
      </c>
      <c r="F31" s="65">
        <f>E31/$E$22*100</f>
        <v>95.049174573238645</v>
      </c>
      <c r="H31" s="87"/>
      <c r="I31" s="33"/>
      <c r="J31" s="33"/>
      <c r="K31" s="33"/>
    </row>
    <row r="32" spans="1:11" hidden="1" x14ac:dyDescent="0.2">
      <c r="A32" s="66" t="s">
        <v>30</v>
      </c>
      <c r="B32" s="67"/>
      <c r="C32" s="67"/>
      <c r="D32" s="63">
        <v>15</v>
      </c>
      <c r="E32" s="64">
        <v>0</v>
      </c>
      <c r="F32" s="65">
        <f t="shared" ref="F32:F33" si="0">E32/$E$22*100</f>
        <v>0</v>
      </c>
      <c r="H32" s="87"/>
      <c r="I32" s="33"/>
      <c r="J32" s="33"/>
      <c r="K32" s="33"/>
    </row>
    <row r="33" spans="1:11" hidden="1" x14ac:dyDescent="0.2">
      <c r="A33" s="68" t="s">
        <v>31</v>
      </c>
      <c r="B33" s="69"/>
      <c r="C33" s="69"/>
      <c r="D33" s="70">
        <v>24</v>
      </c>
      <c r="E33" s="71">
        <v>0</v>
      </c>
      <c r="F33" s="72">
        <f t="shared" si="0"/>
        <v>0</v>
      </c>
      <c r="H33" s="87"/>
      <c r="I33" s="33"/>
      <c r="J33" s="33"/>
      <c r="K33" s="33"/>
    </row>
    <row r="34" spans="1:11" ht="13.5" thickBot="1" x14ac:dyDescent="0.25">
      <c r="A34" s="73" t="s">
        <v>32</v>
      </c>
      <c r="B34" s="74"/>
      <c r="C34" s="74"/>
      <c r="D34" s="75">
        <v>24</v>
      </c>
      <c r="E34" s="76">
        <v>8629</v>
      </c>
      <c r="F34" s="77">
        <f>E34/$E$22*100</f>
        <v>0.57586671978868653</v>
      </c>
      <c r="H34" s="87"/>
      <c r="I34" s="33"/>
      <c r="J34" s="33"/>
      <c r="K34" s="33"/>
    </row>
    <row r="35" spans="1:11" x14ac:dyDescent="0.2">
      <c r="A35" s="78"/>
      <c r="B35" s="79"/>
      <c r="C35" s="79"/>
      <c r="D35" s="80"/>
      <c r="E35" s="81"/>
      <c r="F35" s="82"/>
      <c r="H35" s="33"/>
      <c r="I35" s="33"/>
      <c r="J35" s="33"/>
      <c r="K35" s="33"/>
    </row>
    <row r="36" spans="1:11" x14ac:dyDescent="0.2">
      <c r="A36" s="78"/>
      <c r="B36" s="79"/>
      <c r="C36" s="79"/>
      <c r="D36" s="80"/>
      <c r="E36" s="81"/>
      <c r="F36" s="82"/>
    </row>
    <row r="37" spans="1:11" ht="15.75" x14ac:dyDescent="0.2">
      <c r="A37" s="83" t="s">
        <v>33</v>
      </c>
      <c r="B37" s="84"/>
      <c r="C37" s="84"/>
      <c r="D37" s="84"/>
      <c r="E37" s="84"/>
      <c r="F37" s="84"/>
    </row>
    <row r="38" spans="1:11" ht="13.5" thickBot="1" x14ac:dyDescent="0.25">
      <c r="B38" s="85"/>
      <c r="C38" s="85"/>
      <c r="D38" s="86"/>
      <c r="E38" s="87"/>
      <c r="F38" s="88"/>
    </row>
    <row r="39" spans="1:11" x14ac:dyDescent="0.2">
      <c r="A39" s="133" t="s">
        <v>34</v>
      </c>
      <c r="B39" s="136" t="s">
        <v>16</v>
      </c>
      <c r="C39" s="139" t="s">
        <v>35</v>
      </c>
      <c r="D39" s="140"/>
      <c r="E39" s="139" t="s">
        <v>36</v>
      </c>
      <c r="F39" s="140"/>
    </row>
    <row r="40" spans="1:11" x14ac:dyDescent="0.2">
      <c r="A40" s="134"/>
      <c r="B40" s="137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11" ht="13.5" thickBot="1" x14ac:dyDescent="0.25">
      <c r="A41" s="135"/>
      <c r="B41" s="138"/>
      <c r="C41" s="141" t="s">
        <v>44</v>
      </c>
      <c r="D41" s="141"/>
      <c r="E41" s="141"/>
      <c r="F41" s="142"/>
    </row>
    <row r="42" spans="1:11" x14ac:dyDescent="0.2">
      <c r="A42" s="91" t="s">
        <v>39</v>
      </c>
      <c r="B42" s="92">
        <v>1</v>
      </c>
      <c r="C42" s="93">
        <v>8802673</v>
      </c>
      <c r="D42" s="94">
        <v>30591594</v>
      </c>
      <c r="E42" s="93">
        <v>8877728</v>
      </c>
      <c r="F42" s="95">
        <v>30640570</v>
      </c>
    </row>
    <row r="43" spans="1:11" x14ac:dyDescent="0.2">
      <c r="A43" s="78"/>
      <c r="B43" s="85"/>
      <c r="C43" s="96"/>
      <c r="D43" s="96"/>
      <c r="E43" s="96"/>
      <c r="F43" s="96"/>
    </row>
    <row r="44" spans="1:11" x14ac:dyDescent="0.2">
      <c r="A44" s="78"/>
      <c r="B44" s="85"/>
      <c r="C44" s="85"/>
      <c r="D44" s="86"/>
      <c r="E44" s="87"/>
      <c r="F44" s="88"/>
    </row>
    <row r="45" spans="1:11" ht="15.75" x14ac:dyDescent="0.2">
      <c r="A45" s="83" t="s">
        <v>40</v>
      </c>
      <c r="B45" s="85"/>
      <c r="C45" s="85"/>
      <c r="D45" s="86"/>
      <c r="E45" s="87"/>
      <c r="F45" s="88"/>
    </row>
    <row r="46" spans="1:11" ht="13.5" thickBot="1" x14ac:dyDescent="0.25">
      <c r="A46" s="78"/>
      <c r="B46" s="85"/>
      <c r="C46" s="97"/>
      <c r="D46" s="97"/>
    </row>
    <row r="47" spans="1:11" x14ac:dyDescent="0.2">
      <c r="A47" s="143" t="s">
        <v>34</v>
      </c>
      <c r="B47" s="145" t="s">
        <v>16</v>
      </c>
      <c r="C47" s="146" t="s">
        <v>41</v>
      </c>
      <c r="D47" s="147"/>
      <c r="E47" s="98"/>
      <c r="F47" s="98"/>
    </row>
    <row r="48" spans="1:11" ht="13.5" thickBot="1" x14ac:dyDescent="0.25">
      <c r="A48" s="144"/>
      <c r="B48" s="138"/>
      <c r="C48" s="99" t="s">
        <v>42</v>
      </c>
      <c r="D48" s="100">
        <v>43496</v>
      </c>
      <c r="E48" s="33"/>
      <c r="F48" s="98"/>
    </row>
    <row r="49" spans="1:6" x14ac:dyDescent="0.2">
      <c r="A49" s="91" t="s">
        <v>39</v>
      </c>
      <c r="B49" s="58">
        <v>1</v>
      </c>
      <c r="C49" s="148">
        <v>1489508742</v>
      </c>
      <c r="D49" s="149"/>
      <c r="E49" s="101"/>
      <c r="F49" s="101"/>
    </row>
    <row r="50" spans="1:6" x14ac:dyDescent="0.2">
      <c r="A50" s="78"/>
      <c r="B50" s="85"/>
      <c r="C50" s="85"/>
      <c r="D50" s="102"/>
      <c r="E50" s="87"/>
      <c r="F50" s="88"/>
    </row>
    <row r="51" spans="1:6" x14ac:dyDescent="0.2">
      <c r="A51" s="78"/>
      <c r="B51" s="85"/>
      <c r="C51" s="85"/>
      <c r="D51" s="102"/>
      <c r="E51" s="87"/>
      <c r="F51" s="88"/>
    </row>
    <row r="52" spans="1:6" x14ac:dyDescent="0.2">
      <c r="A52" s="78"/>
      <c r="B52" s="85"/>
      <c r="C52" s="85"/>
      <c r="D52" s="86"/>
      <c r="E52" s="87"/>
      <c r="F52" s="88"/>
    </row>
    <row r="53" spans="1:6" ht="51" x14ac:dyDescent="0.25">
      <c r="A53" s="103" t="s">
        <v>43</v>
      </c>
      <c r="B53" s="104"/>
      <c r="C53" s="104"/>
      <c r="D53" s="105"/>
      <c r="E53" s="105"/>
      <c r="F53" s="106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opLeftCell="A37" workbookViewId="0">
      <selection activeCell="H7" sqref="H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0" t="s">
        <v>12</v>
      </c>
      <c r="B12" s="150"/>
      <c r="C12" s="127"/>
      <c r="D12" s="15"/>
      <c r="E12" s="132"/>
      <c r="F12" s="132"/>
    </row>
    <row r="13" spans="1:6" x14ac:dyDescent="0.2">
      <c r="A13" s="29"/>
      <c r="B13" s="30"/>
      <c r="C13" s="30"/>
      <c r="D13" s="15"/>
      <c r="E13" s="126"/>
      <c r="F13" s="126"/>
    </row>
    <row r="14" spans="1:6" x14ac:dyDescent="0.2">
      <c r="A14" s="31" t="s">
        <v>13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12"/>
      <c r="B16" s="13"/>
      <c r="C16" s="15"/>
      <c r="D16" s="15"/>
      <c r="E16" s="33"/>
      <c r="F16" s="34"/>
    </row>
    <row r="17" spans="1:11" x14ac:dyDescent="0.2">
      <c r="A17" s="35"/>
      <c r="B17" s="36"/>
      <c r="C17" s="36"/>
      <c r="D17" s="36"/>
      <c r="E17" s="37"/>
      <c r="F17" s="15"/>
    </row>
    <row r="18" spans="1:11" ht="15.75" x14ac:dyDescent="0.2">
      <c r="A18" s="38" t="s">
        <v>14</v>
      </c>
      <c r="B18" s="39"/>
      <c r="C18" s="39"/>
      <c r="D18" s="40"/>
      <c r="E18" s="40"/>
      <c r="F18" s="40"/>
    </row>
    <row r="19" spans="1:11" ht="13.5" thickBot="1" x14ac:dyDescent="0.25">
      <c r="A19" s="41"/>
      <c r="B19" s="41"/>
      <c r="C19" s="41"/>
      <c r="D19" s="42"/>
      <c r="E19" s="42"/>
      <c r="F19" s="42"/>
    </row>
    <row r="20" spans="1:11" ht="38.25" x14ac:dyDescent="0.25">
      <c r="A20" s="43" t="s">
        <v>15</v>
      </c>
      <c r="B20" s="44"/>
      <c r="C20" s="45"/>
      <c r="D20" s="46" t="s">
        <v>16</v>
      </c>
      <c r="E20" s="47" t="s">
        <v>17</v>
      </c>
      <c r="F20" s="48" t="s">
        <v>18</v>
      </c>
    </row>
    <row r="21" spans="1:11" ht="13.5" thickBot="1" x14ac:dyDescent="0.25">
      <c r="A21" s="49"/>
      <c r="B21" s="50"/>
      <c r="C21" s="51"/>
      <c r="D21" s="52"/>
      <c r="E21" s="53" t="s">
        <v>19</v>
      </c>
      <c r="F21" s="54">
        <v>43769</v>
      </c>
      <c r="G21" s="55"/>
      <c r="H21" s="33"/>
      <c r="I21" s="33"/>
      <c r="J21" s="33"/>
      <c r="K21" s="33"/>
    </row>
    <row r="22" spans="1:11" x14ac:dyDescent="0.2">
      <c r="A22" s="56" t="s">
        <v>20</v>
      </c>
      <c r="B22" s="57"/>
      <c r="C22" s="57"/>
      <c r="D22" s="58">
        <v>1</v>
      </c>
      <c r="E22" s="59">
        <f>+E23+E26+E29+E34</f>
        <v>1529375</v>
      </c>
      <c r="F22" s="60">
        <f>+F23+F26+F29+F34</f>
        <v>100</v>
      </c>
      <c r="H22" s="107"/>
      <c r="I22" s="33"/>
      <c r="J22" s="33"/>
      <c r="K22" s="33"/>
    </row>
    <row r="23" spans="1:11" x14ac:dyDescent="0.2">
      <c r="A23" s="61" t="s">
        <v>21</v>
      </c>
      <c r="B23" s="62"/>
      <c r="C23" s="62"/>
      <c r="D23" s="63">
        <v>3</v>
      </c>
      <c r="E23" s="64">
        <f>E24+E25</f>
        <v>57878</v>
      </c>
      <c r="F23" s="65">
        <f>+F24+F25</f>
        <v>3.7844217409072329</v>
      </c>
      <c r="H23" s="87"/>
      <c r="I23" s="33"/>
      <c r="J23" s="33"/>
      <c r="K23" s="33"/>
    </row>
    <row r="24" spans="1:11" x14ac:dyDescent="0.2">
      <c r="A24" s="66" t="s">
        <v>22</v>
      </c>
      <c r="B24" s="67"/>
      <c r="C24" s="67"/>
      <c r="D24" s="63">
        <v>4</v>
      </c>
      <c r="E24" s="64">
        <v>57878</v>
      </c>
      <c r="F24" s="65">
        <f>(E24/E22)*100</f>
        <v>3.7844217409072329</v>
      </c>
      <c r="H24" s="87"/>
      <c r="I24" s="33"/>
      <c r="J24" s="33"/>
      <c r="K24" s="33"/>
    </row>
    <row r="25" spans="1:11" hidden="1" x14ac:dyDescent="0.2">
      <c r="A25" s="66" t="s">
        <v>23</v>
      </c>
      <c r="B25" s="67"/>
      <c r="C25" s="67"/>
      <c r="D25" s="63">
        <v>5</v>
      </c>
      <c r="E25" s="64">
        <v>0</v>
      </c>
      <c r="F25" s="65">
        <f>(E25/E22)*100</f>
        <v>0</v>
      </c>
      <c r="H25" s="87"/>
      <c r="I25" s="33"/>
      <c r="J25" s="33"/>
      <c r="K25" s="33"/>
    </row>
    <row r="26" spans="1:11" hidden="1" x14ac:dyDescent="0.2">
      <c r="A26" s="61" t="s">
        <v>24</v>
      </c>
      <c r="B26" s="67"/>
      <c r="C26" s="67"/>
      <c r="D26" s="63">
        <v>9</v>
      </c>
      <c r="E26" s="64">
        <f>E27+E28</f>
        <v>0</v>
      </c>
      <c r="F26" s="65">
        <f>+F27+F28</f>
        <v>0</v>
      </c>
      <c r="H26" s="87"/>
      <c r="I26" s="33"/>
      <c r="J26" s="33"/>
      <c r="K26" s="33"/>
    </row>
    <row r="27" spans="1:11" hidden="1" x14ac:dyDescent="0.2">
      <c r="A27" s="66" t="s">
        <v>25</v>
      </c>
      <c r="B27" s="67"/>
      <c r="C27" s="67"/>
      <c r="D27" s="63">
        <v>10</v>
      </c>
      <c r="E27" s="64">
        <v>0</v>
      </c>
      <c r="F27" s="65">
        <f>E27/$E$22*100</f>
        <v>0</v>
      </c>
      <c r="H27" s="87"/>
      <c r="I27" s="33"/>
      <c r="J27" s="33"/>
      <c r="K27" s="33"/>
    </row>
    <row r="28" spans="1:11" hidden="1" x14ac:dyDescent="0.2">
      <c r="A28" s="66" t="s">
        <v>26</v>
      </c>
      <c r="B28" s="67"/>
      <c r="C28" s="67"/>
      <c r="D28" s="63">
        <v>11</v>
      </c>
      <c r="E28" s="64">
        <v>0</v>
      </c>
      <c r="F28" s="65">
        <f>E28/$E$22*100</f>
        <v>0</v>
      </c>
      <c r="H28" s="87"/>
      <c r="I28" s="33"/>
      <c r="J28" s="33"/>
      <c r="K28" s="33"/>
    </row>
    <row r="29" spans="1:11" x14ac:dyDescent="0.2">
      <c r="A29" s="61" t="s">
        <v>27</v>
      </c>
      <c r="B29" s="67"/>
      <c r="C29" s="67"/>
      <c r="D29" s="63">
        <v>12</v>
      </c>
      <c r="E29" s="64">
        <f>E30+E31</f>
        <v>1439763</v>
      </c>
      <c r="F29" s="65">
        <f>+F30+F31+F32</f>
        <v>94.140612995504696</v>
      </c>
      <c r="H29" s="87"/>
      <c r="I29" s="33"/>
      <c r="J29" s="33"/>
      <c r="K29" s="33"/>
    </row>
    <row r="30" spans="1:11" hidden="1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E30/$E$22*100</f>
        <v>0</v>
      </c>
      <c r="H30" s="87"/>
      <c r="I30" s="33"/>
      <c r="J30" s="33"/>
      <c r="K30" s="33"/>
    </row>
    <row r="31" spans="1:11" x14ac:dyDescent="0.2">
      <c r="A31" s="66" t="s">
        <v>29</v>
      </c>
      <c r="B31" s="67"/>
      <c r="C31" s="67"/>
      <c r="D31" s="63">
        <v>14</v>
      </c>
      <c r="E31" s="64">
        <v>1439763</v>
      </c>
      <c r="F31" s="65">
        <f>E31/$E$22*100</f>
        <v>94.140612995504696</v>
      </c>
      <c r="H31" s="87"/>
      <c r="I31" s="33"/>
      <c r="J31" s="33"/>
      <c r="K31" s="33"/>
    </row>
    <row r="32" spans="1:11" hidden="1" x14ac:dyDescent="0.2">
      <c r="A32" s="66" t="s">
        <v>30</v>
      </c>
      <c r="B32" s="67"/>
      <c r="C32" s="67"/>
      <c r="D32" s="63">
        <v>15</v>
      </c>
      <c r="E32" s="64">
        <v>0</v>
      </c>
      <c r="F32" s="65">
        <f t="shared" ref="F32:F33" si="0">E32/$E$22*100</f>
        <v>0</v>
      </c>
      <c r="H32" s="87"/>
      <c r="I32" s="33"/>
      <c r="J32" s="33"/>
      <c r="K32" s="33"/>
    </row>
    <row r="33" spans="1:11" hidden="1" x14ac:dyDescent="0.2">
      <c r="A33" s="68" t="s">
        <v>31</v>
      </c>
      <c r="B33" s="69"/>
      <c r="C33" s="69"/>
      <c r="D33" s="70">
        <v>24</v>
      </c>
      <c r="E33" s="71">
        <v>0</v>
      </c>
      <c r="F33" s="72">
        <f t="shared" si="0"/>
        <v>0</v>
      </c>
      <c r="H33" s="87"/>
      <c r="I33" s="33"/>
      <c r="J33" s="33"/>
      <c r="K33" s="33"/>
    </row>
    <row r="34" spans="1:11" ht="13.5" thickBot="1" x14ac:dyDescent="0.25">
      <c r="A34" s="73" t="s">
        <v>32</v>
      </c>
      <c r="B34" s="74"/>
      <c r="C34" s="74"/>
      <c r="D34" s="75">
        <v>24</v>
      </c>
      <c r="E34" s="76">
        <v>31734</v>
      </c>
      <c r="F34" s="77">
        <f>E34/$E$22*100</f>
        <v>2.0749652635880671</v>
      </c>
      <c r="H34" s="87"/>
      <c r="I34" s="33"/>
      <c r="J34" s="33"/>
      <c r="K34" s="33"/>
    </row>
    <row r="35" spans="1:11" x14ac:dyDescent="0.2">
      <c r="A35" s="78"/>
      <c r="B35" s="79"/>
      <c r="C35" s="79"/>
      <c r="D35" s="80"/>
      <c r="E35" s="81"/>
      <c r="F35" s="82"/>
      <c r="H35" s="33"/>
      <c r="I35" s="33"/>
      <c r="J35" s="33"/>
      <c r="K35" s="33"/>
    </row>
    <row r="36" spans="1:11" x14ac:dyDescent="0.2">
      <c r="A36" s="78"/>
      <c r="B36" s="79"/>
      <c r="C36" s="79"/>
      <c r="D36" s="80"/>
      <c r="E36" s="81"/>
      <c r="F36" s="82"/>
    </row>
    <row r="37" spans="1:11" ht="15.75" x14ac:dyDescent="0.2">
      <c r="A37" s="83" t="s">
        <v>33</v>
      </c>
      <c r="B37" s="84"/>
      <c r="C37" s="84"/>
      <c r="D37" s="84"/>
      <c r="E37" s="84"/>
      <c r="F37" s="84"/>
    </row>
    <row r="38" spans="1:11" ht="13.5" thickBot="1" x14ac:dyDescent="0.25">
      <c r="B38" s="85"/>
      <c r="C38" s="85"/>
      <c r="D38" s="86"/>
      <c r="E38" s="87"/>
      <c r="F38" s="88"/>
    </row>
    <row r="39" spans="1:11" x14ac:dyDescent="0.2">
      <c r="A39" s="133" t="s">
        <v>34</v>
      </c>
      <c r="B39" s="136" t="s">
        <v>16</v>
      </c>
      <c r="C39" s="139" t="s">
        <v>35</v>
      </c>
      <c r="D39" s="140"/>
      <c r="E39" s="139" t="s">
        <v>36</v>
      </c>
      <c r="F39" s="140"/>
    </row>
    <row r="40" spans="1:11" x14ac:dyDescent="0.2">
      <c r="A40" s="134"/>
      <c r="B40" s="137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11" ht="13.5" thickBot="1" x14ac:dyDescent="0.25">
      <c r="A41" s="135"/>
      <c r="B41" s="138"/>
      <c r="C41" s="141" t="s">
        <v>53</v>
      </c>
      <c r="D41" s="141"/>
      <c r="E41" s="141"/>
      <c r="F41" s="142"/>
    </row>
    <row r="42" spans="1:11" x14ac:dyDescent="0.2">
      <c r="A42" s="91" t="s">
        <v>39</v>
      </c>
      <c r="B42" s="92">
        <v>1</v>
      </c>
      <c r="C42" s="93">
        <v>26131042</v>
      </c>
      <c r="D42" s="94">
        <v>18319276</v>
      </c>
      <c r="E42" s="93">
        <v>29397244</v>
      </c>
      <c r="F42" s="95">
        <v>20570554</v>
      </c>
    </row>
    <row r="43" spans="1:11" x14ac:dyDescent="0.2">
      <c r="A43" s="78"/>
      <c r="B43" s="85"/>
      <c r="C43" s="96"/>
      <c r="D43" s="96"/>
      <c r="E43" s="96"/>
      <c r="F43" s="96"/>
    </row>
    <row r="44" spans="1:11" x14ac:dyDescent="0.2">
      <c r="A44" s="78"/>
      <c r="B44" s="85"/>
      <c r="C44" s="85"/>
      <c r="D44" s="86"/>
      <c r="E44" s="87"/>
      <c r="F44" s="88"/>
    </row>
    <row r="45" spans="1:11" ht="15.75" x14ac:dyDescent="0.2">
      <c r="A45" s="83" t="s">
        <v>40</v>
      </c>
      <c r="B45" s="85"/>
      <c r="C45" s="85"/>
      <c r="D45" s="86"/>
      <c r="E45" s="87"/>
      <c r="F45" s="88"/>
    </row>
    <row r="46" spans="1:11" ht="13.5" thickBot="1" x14ac:dyDescent="0.25">
      <c r="A46" s="78"/>
      <c r="B46" s="85"/>
      <c r="C46" s="97"/>
      <c r="D46" s="97"/>
    </row>
    <row r="47" spans="1:11" x14ac:dyDescent="0.2">
      <c r="A47" s="143" t="s">
        <v>34</v>
      </c>
      <c r="B47" s="145" t="s">
        <v>16</v>
      </c>
      <c r="C47" s="146" t="s">
        <v>41</v>
      </c>
      <c r="D47" s="147"/>
      <c r="E47" s="98"/>
      <c r="F47" s="98"/>
    </row>
    <row r="48" spans="1:11" ht="13.5" thickBot="1" x14ac:dyDescent="0.25">
      <c r="A48" s="144"/>
      <c r="B48" s="138"/>
      <c r="C48" s="99" t="s">
        <v>42</v>
      </c>
      <c r="D48" s="100">
        <v>43769</v>
      </c>
      <c r="E48" s="33"/>
      <c r="F48" s="98"/>
    </row>
    <row r="49" spans="1:6" x14ac:dyDescent="0.2">
      <c r="A49" s="91" t="s">
        <v>39</v>
      </c>
      <c r="B49" s="58">
        <v>1</v>
      </c>
      <c r="C49" s="148">
        <v>1494974216</v>
      </c>
      <c r="D49" s="149"/>
      <c r="E49" s="101"/>
      <c r="F49" s="101"/>
    </row>
    <row r="50" spans="1:6" x14ac:dyDescent="0.2">
      <c r="A50" s="78"/>
      <c r="B50" s="85"/>
      <c r="C50" s="85"/>
      <c r="D50" s="102"/>
      <c r="E50" s="87"/>
      <c r="F50" s="88"/>
    </row>
    <row r="51" spans="1:6" x14ac:dyDescent="0.2">
      <c r="A51" s="78"/>
      <c r="B51" s="85"/>
      <c r="C51" s="85"/>
      <c r="D51" s="102"/>
      <c r="E51" s="87"/>
      <c r="F51" s="88"/>
    </row>
    <row r="52" spans="1:6" x14ac:dyDescent="0.2">
      <c r="A52" s="78"/>
      <c r="B52" s="85"/>
      <c r="C52" s="85"/>
      <c r="D52" s="86"/>
      <c r="E52" s="87"/>
      <c r="F52" s="88"/>
    </row>
    <row r="53" spans="1:6" ht="51" x14ac:dyDescent="0.25">
      <c r="A53" s="103" t="s">
        <v>43</v>
      </c>
      <c r="B53" s="104"/>
      <c r="C53" s="104"/>
      <c r="D53" s="105"/>
      <c r="E53" s="105"/>
      <c r="F53" s="106"/>
    </row>
  </sheetData>
  <mergeCells count="11">
    <mergeCell ref="E12:F12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workbookViewId="0">
      <selection activeCell="D1" sqref="D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0" t="s">
        <v>12</v>
      </c>
      <c r="B12" s="150"/>
      <c r="C12" s="128"/>
      <c r="D12" s="15"/>
      <c r="E12" s="132"/>
      <c r="F12" s="132"/>
    </row>
    <row r="13" spans="1:6" x14ac:dyDescent="0.2">
      <c r="A13" s="29"/>
      <c r="B13" s="30"/>
      <c r="C13" s="30"/>
      <c r="D13" s="15"/>
      <c r="E13" s="129"/>
      <c r="F13" s="129"/>
    </row>
    <row r="14" spans="1:6" hidden="1" x14ac:dyDescent="0.2">
      <c r="A14" s="31" t="s">
        <v>13</v>
      </c>
      <c r="B14" s="31"/>
      <c r="C14" s="32"/>
      <c r="D14" s="15"/>
      <c r="E14" s="33"/>
      <c r="F14" s="33"/>
    </row>
    <row r="15" spans="1:6" x14ac:dyDescent="0.2">
      <c r="A15" s="31"/>
      <c r="B15" s="31"/>
      <c r="C15" s="32"/>
      <c r="D15" s="15"/>
      <c r="E15" s="33"/>
      <c r="F15" s="33"/>
    </row>
    <row r="16" spans="1:6" x14ac:dyDescent="0.2">
      <c r="A16" s="12"/>
      <c r="B16" s="13"/>
      <c r="C16" s="15"/>
      <c r="D16" s="15"/>
      <c r="E16" s="33"/>
      <c r="F16" s="34"/>
    </row>
    <row r="17" spans="1:11" x14ac:dyDescent="0.2">
      <c r="A17" s="12"/>
      <c r="B17" s="13"/>
      <c r="C17" s="15"/>
      <c r="D17" s="15"/>
      <c r="E17" s="33"/>
      <c r="F17" s="34"/>
    </row>
    <row r="18" spans="1:11" x14ac:dyDescent="0.2">
      <c r="A18" s="35"/>
      <c r="B18" s="36"/>
      <c r="C18" s="36"/>
      <c r="D18" s="36"/>
      <c r="E18" s="37"/>
      <c r="F18" s="15"/>
    </row>
    <row r="19" spans="1:11" ht="15.75" x14ac:dyDescent="0.2">
      <c r="A19" s="38" t="s">
        <v>14</v>
      </c>
      <c r="B19" s="39"/>
      <c r="C19" s="39"/>
      <c r="D19" s="40"/>
      <c r="E19" s="40"/>
      <c r="F19" s="40"/>
    </row>
    <row r="20" spans="1:11" ht="13.5" thickBot="1" x14ac:dyDescent="0.25">
      <c r="A20" s="41"/>
      <c r="B20" s="41"/>
      <c r="C20" s="41"/>
      <c r="D20" s="42"/>
      <c r="E20" s="42"/>
      <c r="F20" s="42"/>
    </row>
    <row r="21" spans="1:11" ht="38.25" x14ac:dyDescent="0.25">
      <c r="A21" s="43" t="s">
        <v>15</v>
      </c>
      <c r="B21" s="44"/>
      <c r="C21" s="45"/>
      <c r="D21" s="46" t="s">
        <v>16</v>
      </c>
      <c r="E21" s="47" t="s">
        <v>17</v>
      </c>
      <c r="F21" s="48" t="s">
        <v>18</v>
      </c>
    </row>
    <row r="22" spans="1:11" ht="13.5" thickBot="1" x14ac:dyDescent="0.25">
      <c r="A22" s="49"/>
      <c r="B22" s="50"/>
      <c r="C22" s="51"/>
      <c r="D22" s="52"/>
      <c r="E22" s="53" t="s">
        <v>19</v>
      </c>
      <c r="F22" s="54">
        <v>43799</v>
      </c>
      <c r="G22" s="55"/>
      <c r="H22" s="33"/>
      <c r="I22" s="33"/>
      <c r="J22" s="33"/>
      <c r="K22" s="33"/>
    </row>
    <row r="23" spans="1:11" x14ac:dyDescent="0.2">
      <c r="A23" s="56" t="s">
        <v>20</v>
      </c>
      <c r="B23" s="57"/>
      <c r="C23" s="57"/>
      <c r="D23" s="58">
        <v>1</v>
      </c>
      <c r="E23" s="59">
        <f>+E24+E27+E30+E35</f>
        <v>1558013</v>
      </c>
      <c r="F23" s="60">
        <f>+F24+F27+F30+F35</f>
        <v>100</v>
      </c>
      <c r="H23" s="107"/>
      <c r="I23" s="33"/>
      <c r="J23" s="33"/>
      <c r="K23" s="33"/>
    </row>
    <row r="24" spans="1:11" x14ac:dyDescent="0.2">
      <c r="A24" s="61" t="s">
        <v>21</v>
      </c>
      <c r="B24" s="62"/>
      <c r="C24" s="62"/>
      <c r="D24" s="63">
        <v>3</v>
      </c>
      <c r="E24" s="64">
        <f>E25+E26</f>
        <v>63104</v>
      </c>
      <c r="F24" s="65">
        <f>+F25+F26</f>
        <v>4.0502871285412896</v>
      </c>
      <c r="H24" s="87"/>
      <c r="I24" s="33"/>
      <c r="J24" s="33"/>
      <c r="K24" s="33"/>
    </row>
    <row r="25" spans="1:11" x14ac:dyDescent="0.2">
      <c r="A25" s="66" t="s">
        <v>22</v>
      </c>
      <c r="B25" s="67"/>
      <c r="C25" s="67"/>
      <c r="D25" s="63">
        <v>4</v>
      </c>
      <c r="E25" s="64">
        <v>63104</v>
      </c>
      <c r="F25" s="65">
        <f>(E25/E23)*100</f>
        <v>4.0502871285412896</v>
      </c>
      <c r="H25" s="87"/>
      <c r="I25" s="33"/>
      <c r="J25" s="33"/>
      <c r="K25" s="33"/>
    </row>
    <row r="26" spans="1:11" hidden="1" x14ac:dyDescent="0.2">
      <c r="A26" s="66" t="s">
        <v>23</v>
      </c>
      <c r="B26" s="67"/>
      <c r="C26" s="67"/>
      <c r="D26" s="63">
        <v>5</v>
      </c>
      <c r="E26" s="64">
        <v>0</v>
      </c>
      <c r="F26" s="65">
        <f>(E26/E23)*100</f>
        <v>0</v>
      </c>
      <c r="H26" s="87"/>
      <c r="I26" s="33"/>
      <c r="J26" s="33"/>
      <c r="K26" s="33"/>
    </row>
    <row r="27" spans="1:11" hidden="1" x14ac:dyDescent="0.2">
      <c r="A27" s="61" t="s">
        <v>24</v>
      </c>
      <c r="B27" s="67"/>
      <c r="C27" s="67"/>
      <c r="D27" s="63">
        <v>9</v>
      </c>
      <c r="E27" s="64">
        <f>E28+E29</f>
        <v>0</v>
      </c>
      <c r="F27" s="65">
        <f>+F28+F29</f>
        <v>0</v>
      </c>
      <c r="H27" s="87"/>
      <c r="I27" s="33"/>
      <c r="J27" s="33"/>
      <c r="K27" s="33"/>
    </row>
    <row r="28" spans="1:11" hidden="1" x14ac:dyDescent="0.2">
      <c r="A28" s="66" t="s">
        <v>25</v>
      </c>
      <c r="B28" s="67"/>
      <c r="C28" s="67"/>
      <c r="D28" s="63">
        <v>10</v>
      </c>
      <c r="E28" s="64">
        <v>0</v>
      </c>
      <c r="F28" s="65">
        <f>E28/$E$23*100</f>
        <v>0</v>
      </c>
      <c r="H28" s="87"/>
      <c r="I28" s="33"/>
      <c r="J28" s="33"/>
      <c r="K28" s="33"/>
    </row>
    <row r="29" spans="1:11" hidden="1" x14ac:dyDescent="0.2">
      <c r="A29" s="66" t="s">
        <v>26</v>
      </c>
      <c r="B29" s="67"/>
      <c r="C29" s="67"/>
      <c r="D29" s="63">
        <v>11</v>
      </c>
      <c r="E29" s="64">
        <v>0</v>
      </c>
      <c r="F29" s="65">
        <f>E29/$E$23*100</f>
        <v>0</v>
      </c>
      <c r="H29" s="87"/>
      <c r="I29" s="33"/>
      <c r="J29" s="33"/>
      <c r="K29" s="33"/>
    </row>
    <row r="30" spans="1:11" x14ac:dyDescent="0.2">
      <c r="A30" s="61" t="s">
        <v>27</v>
      </c>
      <c r="B30" s="67"/>
      <c r="C30" s="67"/>
      <c r="D30" s="63">
        <v>12</v>
      </c>
      <c r="E30" s="64">
        <f>E31+E32</f>
        <v>1469677</v>
      </c>
      <c r="F30" s="65">
        <f>+F31+F32+F33</f>
        <v>94.330214189483655</v>
      </c>
      <c r="H30" s="87"/>
      <c r="I30" s="33"/>
      <c r="J30" s="33"/>
      <c r="K30" s="33"/>
    </row>
    <row r="31" spans="1:11" hidden="1" x14ac:dyDescent="0.2">
      <c r="A31" s="66" t="s">
        <v>28</v>
      </c>
      <c r="B31" s="67"/>
      <c r="C31" s="67"/>
      <c r="D31" s="63">
        <v>13</v>
      </c>
      <c r="E31" s="64">
        <v>0</v>
      </c>
      <c r="F31" s="65">
        <f>E31/$E$23*100</f>
        <v>0</v>
      </c>
      <c r="H31" s="87"/>
      <c r="I31" s="33"/>
      <c r="J31" s="33"/>
      <c r="K31" s="33"/>
    </row>
    <row r="32" spans="1:11" x14ac:dyDescent="0.2">
      <c r="A32" s="66" t="s">
        <v>29</v>
      </c>
      <c r="B32" s="67"/>
      <c r="C32" s="67"/>
      <c r="D32" s="63">
        <v>14</v>
      </c>
      <c r="E32" s="64">
        <v>1469677</v>
      </c>
      <c r="F32" s="65">
        <f>E32/$E$23*100</f>
        <v>94.330214189483655</v>
      </c>
      <c r="H32" s="87"/>
      <c r="I32" s="33"/>
      <c r="J32" s="33"/>
      <c r="K32" s="33"/>
    </row>
    <row r="33" spans="1:11" hidden="1" x14ac:dyDescent="0.2">
      <c r="A33" s="66" t="s">
        <v>30</v>
      </c>
      <c r="B33" s="67"/>
      <c r="C33" s="67"/>
      <c r="D33" s="63">
        <v>15</v>
      </c>
      <c r="E33" s="64">
        <v>0</v>
      </c>
      <c r="F33" s="65">
        <f t="shared" ref="F33:F34" si="0">E33/$E$23*100</f>
        <v>0</v>
      </c>
      <c r="H33" s="87"/>
      <c r="I33" s="33"/>
      <c r="J33" s="33"/>
      <c r="K33" s="33"/>
    </row>
    <row r="34" spans="1:11" hidden="1" x14ac:dyDescent="0.2">
      <c r="A34" s="68" t="s">
        <v>31</v>
      </c>
      <c r="B34" s="69"/>
      <c r="C34" s="69"/>
      <c r="D34" s="70">
        <v>24</v>
      </c>
      <c r="E34" s="71">
        <v>0</v>
      </c>
      <c r="F34" s="72">
        <f t="shared" si="0"/>
        <v>0</v>
      </c>
      <c r="H34" s="87"/>
      <c r="I34" s="33"/>
      <c r="J34" s="33"/>
      <c r="K34" s="33"/>
    </row>
    <row r="35" spans="1:11" ht="13.5" thickBot="1" x14ac:dyDescent="0.25">
      <c r="A35" s="73" t="s">
        <v>32</v>
      </c>
      <c r="B35" s="74"/>
      <c r="C35" s="74"/>
      <c r="D35" s="75">
        <v>24</v>
      </c>
      <c r="E35" s="76">
        <v>25232</v>
      </c>
      <c r="F35" s="77">
        <f>E35/$E$23*100</f>
        <v>1.6194986819750539</v>
      </c>
      <c r="H35" s="87"/>
      <c r="I35" s="33"/>
      <c r="J35" s="33"/>
      <c r="K35" s="33"/>
    </row>
    <row r="36" spans="1:11" x14ac:dyDescent="0.2">
      <c r="A36" s="78"/>
      <c r="B36" s="79"/>
      <c r="C36" s="79"/>
      <c r="D36" s="80"/>
      <c r="E36" s="81"/>
      <c r="F36" s="82"/>
      <c r="H36" s="33"/>
      <c r="I36" s="33"/>
      <c r="J36" s="33"/>
      <c r="K36" s="33"/>
    </row>
    <row r="37" spans="1:11" x14ac:dyDescent="0.2">
      <c r="A37" s="78"/>
      <c r="B37" s="79"/>
      <c r="C37" s="79"/>
      <c r="D37" s="80"/>
      <c r="E37" s="81"/>
      <c r="F37" s="82"/>
    </row>
    <row r="38" spans="1:11" ht="15.75" x14ac:dyDescent="0.2">
      <c r="A38" s="83" t="s">
        <v>33</v>
      </c>
      <c r="B38" s="84"/>
      <c r="C38" s="84"/>
      <c r="D38" s="84"/>
      <c r="E38" s="84"/>
      <c r="F38" s="84"/>
    </row>
    <row r="39" spans="1:11" ht="13.5" thickBot="1" x14ac:dyDescent="0.25">
      <c r="B39" s="85"/>
      <c r="C39" s="85"/>
      <c r="D39" s="86"/>
      <c r="E39" s="87"/>
      <c r="F39" s="88"/>
    </row>
    <row r="40" spans="1:11" x14ac:dyDescent="0.2">
      <c r="A40" s="133" t="s">
        <v>34</v>
      </c>
      <c r="B40" s="136" t="s">
        <v>16</v>
      </c>
      <c r="C40" s="139" t="s">
        <v>35</v>
      </c>
      <c r="D40" s="140"/>
      <c r="E40" s="139" t="s">
        <v>36</v>
      </c>
      <c r="F40" s="140"/>
    </row>
    <row r="41" spans="1:11" x14ac:dyDescent="0.2">
      <c r="A41" s="134"/>
      <c r="B41" s="137"/>
      <c r="C41" s="89" t="s">
        <v>37</v>
      </c>
      <c r="D41" s="90" t="s">
        <v>38</v>
      </c>
      <c r="E41" s="89" t="s">
        <v>37</v>
      </c>
      <c r="F41" s="90" t="s">
        <v>38</v>
      </c>
    </row>
    <row r="42" spans="1:11" ht="13.5" thickBot="1" x14ac:dyDescent="0.25">
      <c r="A42" s="135"/>
      <c r="B42" s="138"/>
      <c r="C42" s="141" t="s">
        <v>54</v>
      </c>
      <c r="D42" s="141"/>
      <c r="E42" s="141"/>
      <c r="F42" s="142"/>
    </row>
    <row r="43" spans="1:11" x14ac:dyDescent="0.2">
      <c r="A43" s="91" t="s">
        <v>39</v>
      </c>
      <c r="B43" s="92">
        <v>1</v>
      </c>
      <c r="C43" s="93">
        <v>23745565</v>
      </c>
      <c r="D43" s="94">
        <v>22840874</v>
      </c>
      <c r="E43" s="93">
        <v>27172089</v>
      </c>
      <c r="F43" s="95">
        <v>26083232</v>
      </c>
    </row>
    <row r="44" spans="1:11" x14ac:dyDescent="0.2">
      <c r="A44" s="78"/>
      <c r="B44" s="85"/>
      <c r="C44" s="96"/>
      <c r="D44" s="96"/>
      <c r="E44" s="96"/>
      <c r="F44" s="96"/>
    </row>
    <row r="45" spans="1:11" x14ac:dyDescent="0.2">
      <c r="A45" s="78"/>
      <c r="B45" s="85"/>
      <c r="C45" s="85"/>
      <c r="D45" s="86"/>
      <c r="E45" s="87"/>
      <c r="F45" s="88"/>
    </row>
    <row r="46" spans="1:11" ht="15.75" x14ac:dyDescent="0.2">
      <c r="A46" s="83" t="s">
        <v>40</v>
      </c>
      <c r="B46" s="85"/>
      <c r="C46" s="85"/>
      <c r="D46" s="86"/>
      <c r="E46" s="87"/>
      <c r="F46" s="88"/>
    </row>
    <row r="47" spans="1:11" ht="13.5" thickBot="1" x14ac:dyDescent="0.25">
      <c r="A47" s="78"/>
      <c r="B47" s="85"/>
      <c r="C47" s="97"/>
      <c r="D47" s="97"/>
    </row>
    <row r="48" spans="1:11" x14ac:dyDescent="0.2">
      <c r="A48" s="143" t="s">
        <v>34</v>
      </c>
      <c r="B48" s="145" t="s">
        <v>16</v>
      </c>
      <c r="C48" s="146" t="s">
        <v>41</v>
      </c>
      <c r="D48" s="147"/>
      <c r="E48" s="98"/>
      <c r="F48" s="98"/>
    </row>
    <row r="49" spans="1:6" ht="13.5" thickBot="1" x14ac:dyDescent="0.25">
      <c r="A49" s="144"/>
      <c r="B49" s="138"/>
      <c r="C49" s="99" t="s">
        <v>42</v>
      </c>
      <c r="D49" s="100">
        <v>43798</v>
      </c>
      <c r="E49" s="33"/>
      <c r="F49" s="98"/>
    </row>
    <row r="50" spans="1:6" x14ac:dyDescent="0.2">
      <c r="A50" s="91" t="s">
        <v>39</v>
      </c>
      <c r="B50" s="58">
        <v>1</v>
      </c>
      <c r="C50" s="148">
        <v>1522091256</v>
      </c>
      <c r="D50" s="149"/>
      <c r="E50" s="101"/>
      <c r="F50" s="101"/>
    </row>
    <row r="51" spans="1:6" x14ac:dyDescent="0.2">
      <c r="A51" s="78"/>
      <c r="B51" s="85"/>
      <c r="C51" s="85"/>
      <c r="D51" s="102"/>
      <c r="E51" s="87"/>
      <c r="F51" s="88"/>
    </row>
    <row r="52" spans="1:6" x14ac:dyDescent="0.2">
      <c r="A52" s="78"/>
      <c r="B52" s="85"/>
      <c r="C52" s="85"/>
      <c r="D52" s="102"/>
      <c r="E52" s="87"/>
      <c r="F52" s="88"/>
    </row>
    <row r="53" spans="1:6" x14ac:dyDescent="0.2">
      <c r="A53" s="78"/>
      <c r="B53" s="85"/>
      <c r="C53" s="85"/>
      <c r="D53" s="86"/>
      <c r="E53" s="87"/>
      <c r="F53" s="88"/>
    </row>
    <row r="54" spans="1:6" ht="51" x14ac:dyDescent="0.25">
      <c r="A54" s="103" t="s">
        <v>43</v>
      </c>
      <c r="B54" s="104"/>
      <c r="C54" s="104"/>
      <c r="D54" s="105"/>
      <c r="E54" s="105"/>
      <c r="F54" s="106"/>
    </row>
  </sheetData>
  <mergeCells count="11">
    <mergeCell ref="A48:A49"/>
    <mergeCell ref="B48:B49"/>
    <mergeCell ref="C48:D48"/>
    <mergeCell ref="C50:D50"/>
    <mergeCell ref="A12:B12"/>
    <mergeCell ref="E12:F12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tabSelected="1" workbookViewId="0">
      <selection activeCell="G3" sqref="G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0" t="s">
        <v>12</v>
      </c>
      <c r="B12" s="150"/>
      <c r="C12" s="131"/>
      <c r="D12" s="15"/>
      <c r="E12" s="132"/>
      <c r="F12" s="132"/>
    </row>
    <row r="13" spans="1:6" x14ac:dyDescent="0.2">
      <c r="A13" s="29"/>
      <c r="B13" s="30"/>
      <c r="C13" s="30"/>
      <c r="D13" s="15"/>
      <c r="E13" s="130"/>
      <c r="F13" s="130"/>
    </row>
    <row r="14" spans="1:6" hidden="1" x14ac:dyDescent="0.2">
      <c r="A14" s="31" t="s">
        <v>13</v>
      </c>
      <c r="B14" s="31"/>
      <c r="C14" s="32"/>
      <c r="D14" s="15"/>
      <c r="E14" s="33"/>
      <c r="F14" s="33"/>
    </row>
    <row r="15" spans="1:6" x14ac:dyDescent="0.2">
      <c r="A15" s="31"/>
      <c r="B15" s="31"/>
      <c r="C15" s="32"/>
      <c r="D15" s="15"/>
      <c r="E15" s="33"/>
      <c r="F15" s="33"/>
    </row>
    <row r="16" spans="1:6" x14ac:dyDescent="0.2">
      <c r="A16" s="12"/>
      <c r="B16" s="13"/>
      <c r="C16" s="15"/>
      <c r="D16" s="15"/>
      <c r="E16" s="33"/>
      <c r="F16" s="34"/>
    </row>
    <row r="17" spans="1:11" x14ac:dyDescent="0.2">
      <c r="A17" s="12"/>
      <c r="B17" s="13"/>
      <c r="C17" s="15"/>
      <c r="D17" s="15"/>
      <c r="E17" s="33"/>
      <c r="F17" s="34"/>
    </row>
    <row r="18" spans="1:11" x14ac:dyDescent="0.2">
      <c r="A18" s="35"/>
      <c r="B18" s="36"/>
      <c r="C18" s="36"/>
      <c r="D18" s="36"/>
      <c r="E18" s="37"/>
      <c r="F18" s="15"/>
    </row>
    <row r="19" spans="1:11" ht="15.75" x14ac:dyDescent="0.2">
      <c r="A19" s="38" t="s">
        <v>14</v>
      </c>
      <c r="B19" s="39"/>
      <c r="C19" s="39"/>
      <c r="D19" s="40"/>
      <c r="E19" s="40"/>
      <c r="F19" s="40"/>
    </row>
    <row r="20" spans="1:11" ht="13.5" thickBot="1" x14ac:dyDescent="0.25">
      <c r="A20" s="41"/>
      <c r="B20" s="41"/>
      <c r="C20" s="41"/>
      <c r="D20" s="42"/>
      <c r="E20" s="42"/>
      <c r="F20" s="42"/>
    </row>
    <row r="21" spans="1:11" ht="38.25" x14ac:dyDescent="0.25">
      <c r="A21" s="43" t="s">
        <v>15</v>
      </c>
      <c r="B21" s="44"/>
      <c r="C21" s="45"/>
      <c r="D21" s="46" t="s">
        <v>16</v>
      </c>
      <c r="E21" s="47" t="s">
        <v>17</v>
      </c>
      <c r="F21" s="48" t="s">
        <v>18</v>
      </c>
    </row>
    <row r="22" spans="1:11" ht="13.5" thickBot="1" x14ac:dyDescent="0.25">
      <c r="A22" s="49"/>
      <c r="B22" s="50"/>
      <c r="C22" s="51"/>
      <c r="D22" s="52"/>
      <c r="E22" s="53" t="s">
        <v>19</v>
      </c>
      <c r="F22" s="54">
        <v>43830</v>
      </c>
      <c r="G22" s="55"/>
      <c r="H22" s="33"/>
      <c r="I22" s="33"/>
      <c r="J22" s="33"/>
      <c r="K22" s="33"/>
    </row>
    <row r="23" spans="1:11" x14ac:dyDescent="0.2">
      <c r="A23" s="56" t="s">
        <v>20</v>
      </c>
      <c r="B23" s="57"/>
      <c r="C23" s="57"/>
      <c r="D23" s="58">
        <v>1</v>
      </c>
      <c r="E23" s="59">
        <f>+E24+E27+E30+E35</f>
        <v>1568627</v>
      </c>
      <c r="F23" s="60">
        <f>+F24+F27+F30+F35</f>
        <v>99.999999999999986</v>
      </c>
      <c r="H23" s="107"/>
      <c r="I23" s="33"/>
      <c r="J23" s="33"/>
      <c r="K23" s="33"/>
    </row>
    <row r="24" spans="1:11" x14ac:dyDescent="0.2">
      <c r="A24" s="61" t="s">
        <v>21</v>
      </c>
      <c r="B24" s="62"/>
      <c r="C24" s="62"/>
      <c r="D24" s="63">
        <v>3</v>
      </c>
      <c r="E24" s="64">
        <f>E25+E26</f>
        <v>40982</v>
      </c>
      <c r="F24" s="65">
        <f>+F25+F26</f>
        <v>2.6126032511234345</v>
      </c>
      <c r="H24" s="87"/>
      <c r="I24" s="33"/>
      <c r="J24" s="33"/>
      <c r="K24" s="33"/>
    </row>
    <row r="25" spans="1:11" x14ac:dyDescent="0.2">
      <c r="A25" s="66" t="s">
        <v>22</v>
      </c>
      <c r="B25" s="67"/>
      <c r="C25" s="67"/>
      <c r="D25" s="63">
        <v>4</v>
      </c>
      <c r="E25" s="64">
        <v>40982</v>
      </c>
      <c r="F25" s="65">
        <f>(E25/E23)*100</f>
        <v>2.6126032511234345</v>
      </c>
      <c r="H25" s="87"/>
      <c r="I25" s="33"/>
      <c r="J25" s="33"/>
      <c r="K25" s="33"/>
    </row>
    <row r="26" spans="1:11" hidden="1" x14ac:dyDescent="0.2">
      <c r="A26" s="66" t="s">
        <v>23</v>
      </c>
      <c r="B26" s="67"/>
      <c r="C26" s="67"/>
      <c r="D26" s="63">
        <v>5</v>
      </c>
      <c r="E26" s="64">
        <v>0</v>
      </c>
      <c r="F26" s="65">
        <f>(E26/E23)*100</f>
        <v>0</v>
      </c>
      <c r="H26" s="87"/>
      <c r="I26" s="33"/>
      <c r="J26" s="33"/>
      <c r="K26" s="33"/>
    </row>
    <row r="27" spans="1:11" hidden="1" x14ac:dyDescent="0.2">
      <c r="A27" s="61" t="s">
        <v>24</v>
      </c>
      <c r="B27" s="67"/>
      <c r="C27" s="67"/>
      <c r="D27" s="63">
        <v>9</v>
      </c>
      <c r="E27" s="64">
        <f>E28+E29</f>
        <v>0</v>
      </c>
      <c r="F27" s="65">
        <f>+F28+F29</f>
        <v>0</v>
      </c>
      <c r="H27" s="87"/>
      <c r="I27" s="33"/>
      <c r="J27" s="33"/>
      <c r="K27" s="33"/>
    </row>
    <row r="28" spans="1:11" hidden="1" x14ac:dyDescent="0.2">
      <c r="A28" s="66" t="s">
        <v>25</v>
      </c>
      <c r="B28" s="67"/>
      <c r="C28" s="67"/>
      <c r="D28" s="63">
        <v>10</v>
      </c>
      <c r="E28" s="64">
        <v>0</v>
      </c>
      <c r="F28" s="65">
        <f>E28/$E$23*100</f>
        <v>0</v>
      </c>
      <c r="H28" s="87"/>
      <c r="I28" s="33"/>
      <c r="J28" s="33"/>
      <c r="K28" s="33"/>
    </row>
    <row r="29" spans="1:11" hidden="1" x14ac:dyDescent="0.2">
      <c r="A29" s="66" t="s">
        <v>26</v>
      </c>
      <c r="B29" s="67"/>
      <c r="C29" s="67"/>
      <c r="D29" s="63">
        <v>11</v>
      </c>
      <c r="E29" s="64">
        <v>0</v>
      </c>
      <c r="F29" s="65">
        <f>E29/$E$23*100</f>
        <v>0</v>
      </c>
      <c r="H29" s="87"/>
      <c r="I29" s="33"/>
      <c r="J29" s="33"/>
      <c r="K29" s="33"/>
    </row>
    <row r="30" spans="1:11" x14ac:dyDescent="0.2">
      <c r="A30" s="61" t="s">
        <v>27</v>
      </c>
      <c r="B30" s="67"/>
      <c r="C30" s="67"/>
      <c r="D30" s="63">
        <v>12</v>
      </c>
      <c r="E30" s="64">
        <f>E31+E32</f>
        <v>1494722</v>
      </c>
      <c r="F30" s="65">
        <f>+F31+F32+F33</f>
        <v>95.288554895459527</v>
      </c>
      <c r="H30" s="87"/>
      <c r="I30" s="33"/>
      <c r="J30" s="33"/>
      <c r="K30" s="33"/>
    </row>
    <row r="31" spans="1:11" hidden="1" x14ac:dyDescent="0.2">
      <c r="A31" s="66" t="s">
        <v>28</v>
      </c>
      <c r="B31" s="67"/>
      <c r="C31" s="67"/>
      <c r="D31" s="63">
        <v>13</v>
      </c>
      <c r="E31" s="64">
        <v>0</v>
      </c>
      <c r="F31" s="65">
        <f>E31/$E$23*100</f>
        <v>0</v>
      </c>
      <c r="H31" s="87"/>
      <c r="I31" s="33"/>
      <c r="J31" s="33"/>
      <c r="K31" s="33"/>
    </row>
    <row r="32" spans="1:11" x14ac:dyDescent="0.2">
      <c r="A32" s="66" t="s">
        <v>29</v>
      </c>
      <c r="B32" s="67"/>
      <c r="C32" s="67"/>
      <c r="D32" s="63">
        <v>14</v>
      </c>
      <c r="E32" s="64">
        <v>1494722</v>
      </c>
      <c r="F32" s="65">
        <f>E32/$E$23*100</f>
        <v>95.288554895459527</v>
      </c>
      <c r="H32" s="87"/>
      <c r="I32" s="33"/>
      <c r="J32" s="33"/>
      <c r="K32" s="33"/>
    </row>
    <row r="33" spans="1:11" hidden="1" x14ac:dyDescent="0.2">
      <c r="A33" s="66" t="s">
        <v>30</v>
      </c>
      <c r="B33" s="67"/>
      <c r="C33" s="67"/>
      <c r="D33" s="63">
        <v>15</v>
      </c>
      <c r="E33" s="64">
        <v>0</v>
      </c>
      <c r="F33" s="65">
        <f t="shared" ref="F33:F34" si="0">E33/$E$23*100</f>
        <v>0</v>
      </c>
      <c r="H33" s="87"/>
      <c r="I33" s="33"/>
      <c r="J33" s="33"/>
      <c r="K33" s="33"/>
    </row>
    <row r="34" spans="1:11" hidden="1" x14ac:dyDescent="0.2">
      <c r="A34" s="68" t="s">
        <v>31</v>
      </c>
      <c r="B34" s="69"/>
      <c r="C34" s="69"/>
      <c r="D34" s="70">
        <v>24</v>
      </c>
      <c r="E34" s="71">
        <v>0</v>
      </c>
      <c r="F34" s="72">
        <f t="shared" si="0"/>
        <v>0</v>
      </c>
      <c r="H34" s="87"/>
      <c r="I34" s="33"/>
      <c r="J34" s="33"/>
      <c r="K34" s="33"/>
    </row>
    <row r="35" spans="1:11" ht="13.5" thickBot="1" x14ac:dyDescent="0.25">
      <c r="A35" s="73" t="s">
        <v>32</v>
      </c>
      <c r="B35" s="74"/>
      <c r="C35" s="74"/>
      <c r="D35" s="75">
        <v>24</v>
      </c>
      <c r="E35" s="76">
        <v>32923</v>
      </c>
      <c r="F35" s="77">
        <f>E35/$E$23*100</f>
        <v>2.0988418534170328</v>
      </c>
      <c r="H35" s="87"/>
      <c r="I35" s="33"/>
      <c r="J35" s="33"/>
      <c r="K35" s="33"/>
    </row>
    <row r="36" spans="1:11" x14ac:dyDescent="0.2">
      <c r="A36" s="78"/>
      <c r="B36" s="79"/>
      <c r="C36" s="79"/>
      <c r="D36" s="80"/>
      <c r="E36" s="81"/>
      <c r="F36" s="82"/>
      <c r="H36" s="33"/>
      <c r="I36" s="33"/>
      <c r="J36" s="33"/>
      <c r="K36" s="33"/>
    </row>
    <row r="37" spans="1:11" x14ac:dyDescent="0.2">
      <c r="A37" s="78"/>
      <c r="B37" s="79"/>
      <c r="C37" s="79"/>
      <c r="D37" s="80"/>
      <c r="E37" s="81"/>
      <c r="F37" s="82"/>
    </row>
    <row r="38" spans="1:11" ht="15.75" x14ac:dyDescent="0.2">
      <c r="A38" s="83" t="s">
        <v>33</v>
      </c>
      <c r="B38" s="84"/>
      <c r="C38" s="84"/>
      <c r="D38" s="84"/>
      <c r="E38" s="84"/>
      <c r="F38" s="84"/>
    </row>
    <row r="39" spans="1:11" ht="13.5" thickBot="1" x14ac:dyDescent="0.25">
      <c r="B39" s="85"/>
      <c r="C39" s="85"/>
      <c r="D39" s="86"/>
      <c r="E39" s="87"/>
      <c r="F39" s="88"/>
    </row>
    <row r="40" spans="1:11" x14ac:dyDescent="0.2">
      <c r="A40" s="133" t="s">
        <v>34</v>
      </c>
      <c r="B40" s="136" t="s">
        <v>16</v>
      </c>
      <c r="C40" s="139" t="s">
        <v>35</v>
      </c>
      <c r="D40" s="140"/>
      <c r="E40" s="139" t="s">
        <v>36</v>
      </c>
      <c r="F40" s="140"/>
    </row>
    <row r="41" spans="1:11" x14ac:dyDescent="0.2">
      <c r="A41" s="134"/>
      <c r="B41" s="137"/>
      <c r="C41" s="89" t="s">
        <v>37</v>
      </c>
      <c r="D41" s="90" t="s">
        <v>38</v>
      </c>
      <c r="E41" s="89" t="s">
        <v>37</v>
      </c>
      <c r="F41" s="90" t="s">
        <v>38</v>
      </c>
    </row>
    <row r="42" spans="1:11" ht="13.5" thickBot="1" x14ac:dyDescent="0.25">
      <c r="A42" s="135"/>
      <c r="B42" s="138"/>
      <c r="C42" s="141" t="s">
        <v>55</v>
      </c>
      <c r="D42" s="141"/>
      <c r="E42" s="141"/>
      <c r="F42" s="142"/>
    </row>
    <row r="43" spans="1:11" x14ac:dyDescent="0.2">
      <c r="A43" s="91" t="s">
        <v>39</v>
      </c>
      <c r="B43" s="92">
        <v>1</v>
      </c>
      <c r="C43" s="93">
        <v>22127538</v>
      </c>
      <c r="D43" s="94">
        <v>17780890</v>
      </c>
      <c r="E43" s="93">
        <v>25496794</v>
      </c>
      <c r="F43" s="95">
        <v>20482095</v>
      </c>
    </row>
    <row r="44" spans="1:11" x14ac:dyDescent="0.2">
      <c r="A44" s="78"/>
      <c r="B44" s="85"/>
      <c r="C44" s="96"/>
      <c r="D44" s="96"/>
      <c r="E44" s="96"/>
      <c r="F44" s="96"/>
    </row>
    <row r="45" spans="1:11" x14ac:dyDescent="0.2">
      <c r="A45" s="78"/>
      <c r="B45" s="85"/>
      <c r="C45" s="85"/>
      <c r="D45" s="86"/>
      <c r="E45" s="87"/>
      <c r="F45" s="88"/>
    </row>
    <row r="46" spans="1:11" ht="15.75" x14ac:dyDescent="0.2">
      <c r="A46" s="83" t="s">
        <v>40</v>
      </c>
      <c r="B46" s="85"/>
      <c r="C46" s="85"/>
      <c r="D46" s="86"/>
      <c r="E46" s="87"/>
      <c r="F46" s="88"/>
    </row>
    <row r="47" spans="1:11" ht="13.5" thickBot="1" x14ac:dyDescent="0.25">
      <c r="A47" s="78"/>
      <c r="B47" s="85"/>
      <c r="C47" s="97"/>
      <c r="D47" s="97"/>
    </row>
    <row r="48" spans="1:11" x14ac:dyDescent="0.2">
      <c r="A48" s="143" t="s">
        <v>34</v>
      </c>
      <c r="B48" s="145" t="s">
        <v>16</v>
      </c>
      <c r="C48" s="146" t="s">
        <v>41</v>
      </c>
      <c r="D48" s="147"/>
      <c r="E48" s="98"/>
      <c r="F48" s="98"/>
    </row>
    <row r="49" spans="1:6" ht="13.5" thickBot="1" x14ac:dyDescent="0.25">
      <c r="A49" s="144"/>
      <c r="B49" s="138"/>
      <c r="C49" s="99" t="s">
        <v>42</v>
      </c>
      <c r="D49" s="100">
        <v>43830</v>
      </c>
      <c r="E49" s="33"/>
      <c r="F49" s="98"/>
    </row>
    <row r="50" spans="1:6" x14ac:dyDescent="0.2">
      <c r="A50" s="91" t="s">
        <v>39</v>
      </c>
      <c r="B50" s="58">
        <v>1</v>
      </c>
      <c r="C50" s="148">
        <v>1532491684</v>
      </c>
      <c r="D50" s="149"/>
      <c r="E50" s="101"/>
      <c r="F50" s="101"/>
    </row>
    <row r="51" spans="1:6" x14ac:dyDescent="0.2">
      <c r="A51" s="78"/>
      <c r="B51" s="85"/>
      <c r="C51" s="85"/>
      <c r="D51" s="102"/>
      <c r="E51" s="87"/>
      <c r="F51" s="88"/>
    </row>
    <row r="52" spans="1:6" x14ac:dyDescent="0.2">
      <c r="A52" s="78"/>
      <c r="B52" s="85"/>
      <c r="C52" s="85"/>
      <c r="D52" s="102"/>
      <c r="E52" s="87"/>
      <c r="F52" s="88"/>
    </row>
    <row r="53" spans="1:6" x14ac:dyDescent="0.2">
      <c r="A53" s="78"/>
      <c r="B53" s="85"/>
      <c r="C53" s="85"/>
      <c r="D53" s="86"/>
      <c r="E53" s="87"/>
      <c r="F53" s="88"/>
    </row>
    <row r="54" spans="1:6" ht="51" x14ac:dyDescent="0.25">
      <c r="A54" s="103" t="s">
        <v>43</v>
      </c>
      <c r="B54" s="104"/>
      <c r="C54" s="104"/>
      <c r="D54" s="105"/>
      <c r="E54" s="105"/>
      <c r="F54" s="106"/>
    </row>
  </sheetData>
  <mergeCells count="11">
    <mergeCell ref="E12:F12"/>
    <mergeCell ref="A40:A42"/>
    <mergeCell ref="B40:B42"/>
    <mergeCell ref="C40:D40"/>
    <mergeCell ref="E40:F40"/>
    <mergeCell ref="C42:F42"/>
    <mergeCell ref="A48:A49"/>
    <mergeCell ref="B48:B49"/>
    <mergeCell ref="C48:D48"/>
    <mergeCell ref="C50:D50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workbookViewId="0">
      <selection activeCell="H23" sqref="H2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0" t="s">
        <v>12</v>
      </c>
      <c r="B12" s="150"/>
      <c r="C12" s="110"/>
      <c r="D12" s="15"/>
      <c r="E12" s="132"/>
      <c r="F12" s="132"/>
    </row>
    <row r="13" spans="1:6" x14ac:dyDescent="0.2">
      <c r="A13" s="29"/>
      <c r="B13" s="30"/>
      <c r="C13" s="30"/>
      <c r="D13" s="15"/>
      <c r="E13" s="111"/>
      <c r="F13" s="111"/>
    </row>
    <row r="14" spans="1:6" x14ac:dyDescent="0.2">
      <c r="A14" s="31" t="s">
        <v>13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12"/>
      <c r="B16" s="13"/>
      <c r="C16" s="15"/>
      <c r="D16" s="15"/>
      <c r="E16" s="33"/>
      <c r="F16" s="34"/>
    </row>
    <row r="17" spans="1:11" x14ac:dyDescent="0.2">
      <c r="A17" s="35"/>
      <c r="B17" s="36"/>
      <c r="C17" s="36"/>
      <c r="D17" s="36"/>
      <c r="E17" s="37"/>
      <c r="F17" s="15"/>
    </row>
    <row r="18" spans="1:11" ht="15.75" x14ac:dyDescent="0.2">
      <c r="A18" s="38" t="s">
        <v>14</v>
      </c>
      <c r="B18" s="39"/>
      <c r="C18" s="39"/>
      <c r="D18" s="40"/>
      <c r="E18" s="40"/>
      <c r="F18" s="40"/>
    </row>
    <row r="19" spans="1:11" ht="13.5" thickBot="1" x14ac:dyDescent="0.25">
      <c r="A19" s="41"/>
      <c r="B19" s="41"/>
      <c r="C19" s="41"/>
      <c r="D19" s="42"/>
      <c r="E19" s="42"/>
      <c r="F19" s="42"/>
    </row>
    <row r="20" spans="1:11" ht="38.25" x14ac:dyDescent="0.25">
      <c r="A20" s="43" t="s">
        <v>15</v>
      </c>
      <c r="B20" s="44"/>
      <c r="C20" s="45"/>
      <c r="D20" s="46" t="s">
        <v>16</v>
      </c>
      <c r="E20" s="47" t="s">
        <v>17</v>
      </c>
      <c r="F20" s="48" t="s">
        <v>18</v>
      </c>
    </row>
    <row r="21" spans="1:11" ht="13.5" thickBot="1" x14ac:dyDescent="0.25">
      <c r="A21" s="49"/>
      <c r="B21" s="50"/>
      <c r="C21" s="51"/>
      <c r="D21" s="52"/>
      <c r="E21" s="53" t="s">
        <v>19</v>
      </c>
      <c r="F21" s="54">
        <v>43524</v>
      </c>
      <c r="G21" s="55"/>
      <c r="H21" s="33"/>
      <c r="I21" s="33"/>
      <c r="J21" s="33"/>
      <c r="K21" s="33"/>
    </row>
    <row r="22" spans="1:11" x14ac:dyDescent="0.2">
      <c r="A22" s="56" t="s">
        <v>20</v>
      </c>
      <c r="B22" s="57"/>
      <c r="C22" s="57"/>
      <c r="D22" s="58">
        <v>1</v>
      </c>
      <c r="E22" s="59">
        <f>+E23+E26+E29+E34</f>
        <v>1498350</v>
      </c>
      <c r="F22" s="60">
        <f>+F23+F26+F29+F34</f>
        <v>99.999999999999986</v>
      </c>
      <c r="H22" s="107"/>
      <c r="I22" s="33"/>
      <c r="J22" s="33"/>
      <c r="K22" s="33"/>
    </row>
    <row r="23" spans="1:11" x14ac:dyDescent="0.2">
      <c r="A23" s="61" t="s">
        <v>21</v>
      </c>
      <c r="B23" s="62"/>
      <c r="C23" s="62"/>
      <c r="D23" s="63">
        <v>3</v>
      </c>
      <c r="E23" s="64">
        <f>E24+E25</f>
        <v>24602</v>
      </c>
      <c r="F23" s="65">
        <f>+F24+F25</f>
        <v>1.6419394667467546</v>
      </c>
      <c r="H23" s="87"/>
      <c r="I23" s="33"/>
      <c r="J23" s="33"/>
      <c r="K23" s="33"/>
    </row>
    <row r="24" spans="1:11" x14ac:dyDescent="0.2">
      <c r="A24" s="66" t="s">
        <v>22</v>
      </c>
      <c r="B24" s="67"/>
      <c r="C24" s="67"/>
      <c r="D24" s="63">
        <v>4</v>
      </c>
      <c r="E24" s="64">
        <v>24352</v>
      </c>
      <c r="F24" s="65">
        <f>(E24/E22)*100</f>
        <v>1.6252544465578802</v>
      </c>
      <c r="H24" s="87"/>
      <c r="I24" s="33"/>
      <c r="J24" s="33"/>
      <c r="K24" s="33"/>
    </row>
    <row r="25" spans="1:11" x14ac:dyDescent="0.2">
      <c r="A25" s="66" t="s">
        <v>23</v>
      </c>
      <c r="B25" s="67"/>
      <c r="C25" s="67"/>
      <c r="D25" s="63">
        <v>5</v>
      </c>
      <c r="E25" s="64">
        <v>250</v>
      </c>
      <c r="F25" s="65">
        <f>(E25/E22)*100</f>
        <v>1.6685020188874428E-2</v>
      </c>
      <c r="H25" s="87"/>
      <c r="I25" s="33"/>
      <c r="J25" s="33"/>
      <c r="K25" s="33"/>
    </row>
    <row r="26" spans="1:11" hidden="1" x14ac:dyDescent="0.2">
      <c r="A26" s="61" t="s">
        <v>24</v>
      </c>
      <c r="B26" s="67"/>
      <c r="C26" s="67"/>
      <c r="D26" s="63">
        <v>9</v>
      </c>
      <c r="E26" s="64">
        <f>E27+E28</f>
        <v>0</v>
      </c>
      <c r="F26" s="65">
        <f>+F27+F28</f>
        <v>0</v>
      </c>
      <c r="H26" s="87"/>
      <c r="I26" s="33"/>
      <c r="J26" s="33"/>
      <c r="K26" s="33"/>
    </row>
    <row r="27" spans="1:11" hidden="1" x14ac:dyDescent="0.2">
      <c r="A27" s="66" t="s">
        <v>25</v>
      </c>
      <c r="B27" s="67"/>
      <c r="C27" s="67"/>
      <c r="D27" s="63">
        <v>10</v>
      </c>
      <c r="E27" s="64">
        <v>0</v>
      </c>
      <c r="F27" s="65">
        <f>E27/$E$22*100</f>
        <v>0</v>
      </c>
      <c r="H27" s="87"/>
      <c r="I27" s="33"/>
      <c r="J27" s="33"/>
      <c r="K27" s="33"/>
    </row>
    <row r="28" spans="1:11" hidden="1" x14ac:dyDescent="0.2">
      <c r="A28" s="66" t="s">
        <v>26</v>
      </c>
      <c r="B28" s="67"/>
      <c r="C28" s="67"/>
      <c r="D28" s="63">
        <v>11</v>
      </c>
      <c r="E28" s="64">
        <v>0</v>
      </c>
      <c r="F28" s="65">
        <f>E28/$E$22*100</f>
        <v>0</v>
      </c>
      <c r="H28" s="87"/>
      <c r="I28" s="33"/>
      <c r="J28" s="33"/>
      <c r="K28" s="33"/>
    </row>
    <row r="29" spans="1:11" x14ac:dyDescent="0.2">
      <c r="A29" s="61" t="s">
        <v>27</v>
      </c>
      <c r="B29" s="67"/>
      <c r="C29" s="67"/>
      <c r="D29" s="63">
        <v>12</v>
      </c>
      <c r="E29" s="64">
        <f>E30+E31</f>
        <v>1459265</v>
      </c>
      <c r="F29" s="65">
        <f>+F30+F31+F32</f>
        <v>97.391463943671368</v>
      </c>
      <c r="H29" s="87"/>
      <c r="I29" s="33"/>
      <c r="J29" s="33"/>
      <c r="K29" s="33"/>
    </row>
    <row r="30" spans="1:11" hidden="1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E30/$E$22*100</f>
        <v>0</v>
      </c>
      <c r="H30" s="87"/>
      <c r="I30" s="33"/>
      <c r="J30" s="33"/>
      <c r="K30" s="33"/>
    </row>
    <row r="31" spans="1:11" x14ac:dyDescent="0.2">
      <c r="A31" s="66" t="s">
        <v>29</v>
      </c>
      <c r="B31" s="67"/>
      <c r="C31" s="67"/>
      <c r="D31" s="63">
        <v>14</v>
      </c>
      <c r="E31" s="64">
        <v>1459265</v>
      </c>
      <c r="F31" s="65">
        <f>E31/$E$22*100</f>
        <v>97.391463943671368</v>
      </c>
      <c r="H31" s="87"/>
      <c r="I31" s="33"/>
      <c r="J31" s="33"/>
      <c r="K31" s="33"/>
    </row>
    <row r="32" spans="1:11" hidden="1" x14ac:dyDescent="0.2">
      <c r="A32" s="66" t="s">
        <v>30</v>
      </c>
      <c r="B32" s="67"/>
      <c r="C32" s="67"/>
      <c r="D32" s="63">
        <v>15</v>
      </c>
      <c r="E32" s="64">
        <v>0</v>
      </c>
      <c r="F32" s="65">
        <f t="shared" ref="F32:F33" si="0">E32/$E$22*100</f>
        <v>0</v>
      </c>
      <c r="H32" s="87"/>
      <c r="I32" s="33"/>
      <c r="J32" s="33"/>
      <c r="K32" s="33"/>
    </row>
    <row r="33" spans="1:11" hidden="1" x14ac:dyDescent="0.2">
      <c r="A33" s="68" t="s">
        <v>31</v>
      </c>
      <c r="B33" s="69"/>
      <c r="C33" s="69"/>
      <c r="D33" s="70">
        <v>24</v>
      </c>
      <c r="E33" s="71">
        <v>0</v>
      </c>
      <c r="F33" s="72">
        <f t="shared" si="0"/>
        <v>0</v>
      </c>
      <c r="H33" s="87"/>
      <c r="I33" s="33"/>
      <c r="J33" s="33"/>
      <c r="K33" s="33"/>
    </row>
    <row r="34" spans="1:11" ht="13.5" thickBot="1" x14ac:dyDescent="0.25">
      <c r="A34" s="73" t="s">
        <v>32</v>
      </c>
      <c r="B34" s="74"/>
      <c r="C34" s="74"/>
      <c r="D34" s="75">
        <v>24</v>
      </c>
      <c r="E34" s="76">
        <v>14483</v>
      </c>
      <c r="F34" s="77">
        <f>E34/$E$22*100</f>
        <v>0.96659658958187333</v>
      </c>
      <c r="H34" s="87"/>
      <c r="I34" s="33"/>
      <c r="J34" s="33"/>
      <c r="K34" s="33"/>
    </row>
    <row r="35" spans="1:11" x14ac:dyDescent="0.2">
      <c r="A35" s="78"/>
      <c r="B35" s="79"/>
      <c r="C35" s="79"/>
      <c r="D35" s="80"/>
      <c r="E35" s="81"/>
      <c r="F35" s="82"/>
      <c r="H35" s="33"/>
      <c r="I35" s="33"/>
      <c r="J35" s="33"/>
      <c r="K35" s="33"/>
    </row>
    <row r="36" spans="1:11" x14ac:dyDescent="0.2">
      <c r="A36" s="78"/>
      <c r="B36" s="79"/>
      <c r="C36" s="79"/>
      <c r="D36" s="80"/>
      <c r="E36" s="81"/>
      <c r="F36" s="82"/>
    </row>
    <row r="37" spans="1:11" ht="15.75" x14ac:dyDescent="0.2">
      <c r="A37" s="83" t="s">
        <v>33</v>
      </c>
      <c r="B37" s="84"/>
      <c r="C37" s="84"/>
      <c r="D37" s="84"/>
      <c r="E37" s="84"/>
      <c r="F37" s="84"/>
    </row>
    <row r="38" spans="1:11" ht="13.5" thickBot="1" x14ac:dyDescent="0.25">
      <c r="B38" s="85"/>
      <c r="C38" s="85"/>
      <c r="D38" s="86"/>
      <c r="E38" s="87"/>
      <c r="F38" s="88"/>
    </row>
    <row r="39" spans="1:11" x14ac:dyDescent="0.2">
      <c r="A39" s="133" t="s">
        <v>34</v>
      </c>
      <c r="B39" s="136" t="s">
        <v>16</v>
      </c>
      <c r="C39" s="139" t="s">
        <v>35</v>
      </c>
      <c r="D39" s="140"/>
      <c r="E39" s="139" t="s">
        <v>36</v>
      </c>
      <c r="F39" s="140"/>
    </row>
    <row r="40" spans="1:11" x14ac:dyDescent="0.2">
      <c r="A40" s="134"/>
      <c r="B40" s="137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11" ht="13.5" thickBot="1" x14ac:dyDescent="0.25">
      <c r="A41" s="135"/>
      <c r="B41" s="138"/>
      <c r="C41" s="141" t="s">
        <v>45</v>
      </c>
      <c r="D41" s="141"/>
      <c r="E41" s="141"/>
      <c r="F41" s="142"/>
    </row>
    <row r="42" spans="1:11" x14ac:dyDescent="0.2">
      <c r="A42" s="91" t="s">
        <v>39</v>
      </c>
      <c r="B42" s="92">
        <v>1</v>
      </c>
      <c r="C42" s="93">
        <v>8894984</v>
      </c>
      <c r="D42" s="94">
        <v>47997361</v>
      </c>
      <c r="E42" s="93">
        <v>9300867</v>
      </c>
      <c r="F42" s="95">
        <v>50064491</v>
      </c>
    </row>
    <row r="43" spans="1:11" x14ac:dyDescent="0.2">
      <c r="A43" s="78"/>
      <c r="B43" s="85"/>
      <c r="C43" s="96"/>
      <c r="D43" s="96"/>
      <c r="E43" s="96"/>
      <c r="F43" s="96"/>
    </row>
    <row r="44" spans="1:11" x14ac:dyDescent="0.2">
      <c r="A44" s="78"/>
      <c r="B44" s="85"/>
      <c r="C44" s="85"/>
      <c r="D44" s="86"/>
      <c r="E44" s="87"/>
      <c r="F44" s="88"/>
    </row>
    <row r="45" spans="1:11" ht="15.75" x14ac:dyDescent="0.2">
      <c r="A45" s="83" t="s">
        <v>40</v>
      </c>
      <c r="B45" s="85"/>
      <c r="C45" s="85"/>
      <c r="D45" s="86"/>
      <c r="E45" s="87"/>
      <c r="F45" s="88"/>
    </row>
    <row r="46" spans="1:11" ht="13.5" thickBot="1" x14ac:dyDescent="0.25">
      <c r="A46" s="78"/>
      <c r="B46" s="85"/>
      <c r="C46" s="97"/>
      <c r="D46" s="97"/>
    </row>
    <row r="47" spans="1:11" x14ac:dyDescent="0.2">
      <c r="A47" s="143" t="s">
        <v>34</v>
      </c>
      <c r="B47" s="145" t="s">
        <v>16</v>
      </c>
      <c r="C47" s="146" t="s">
        <v>41</v>
      </c>
      <c r="D47" s="147"/>
      <c r="E47" s="98"/>
      <c r="F47" s="98"/>
    </row>
    <row r="48" spans="1:11" ht="13.5" thickBot="1" x14ac:dyDescent="0.25">
      <c r="A48" s="144"/>
      <c r="B48" s="138"/>
      <c r="C48" s="99" t="s">
        <v>42</v>
      </c>
      <c r="D48" s="100">
        <v>43524</v>
      </c>
      <c r="E48" s="33"/>
      <c r="F48" s="98"/>
    </row>
    <row r="49" spans="1:6" x14ac:dyDescent="0.2">
      <c r="A49" s="91" t="s">
        <v>39</v>
      </c>
      <c r="B49" s="58">
        <v>1</v>
      </c>
      <c r="C49" s="148">
        <v>1491594289</v>
      </c>
      <c r="D49" s="149"/>
      <c r="E49" s="101"/>
      <c r="F49" s="101"/>
    </row>
    <row r="50" spans="1:6" x14ac:dyDescent="0.2">
      <c r="A50" s="78"/>
      <c r="B50" s="85"/>
      <c r="C50" s="85"/>
      <c r="D50" s="102"/>
      <c r="E50" s="87"/>
      <c r="F50" s="88"/>
    </row>
    <row r="51" spans="1:6" x14ac:dyDescent="0.2">
      <c r="A51" s="78"/>
      <c r="B51" s="85"/>
      <c r="C51" s="85"/>
      <c r="D51" s="102"/>
      <c r="E51" s="87"/>
      <c r="F51" s="88"/>
    </row>
    <row r="52" spans="1:6" x14ac:dyDescent="0.2">
      <c r="A52" s="78"/>
      <c r="B52" s="85"/>
      <c r="C52" s="85"/>
      <c r="D52" s="86"/>
      <c r="E52" s="87"/>
      <c r="F52" s="88"/>
    </row>
    <row r="53" spans="1:6" ht="51" x14ac:dyDescent="0.25">
      <c r="A53" s="103" t="s">
        <v>43</v>
      </c>
      <c r="B53" s="104"/>
      <c r="C53" s="104"/>
      <c r="D53" s="105"/>
      <c r="E53" s="105"/>
      <c r="F53" s="106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opLeftCell="A25" workbookViewId="0">
      <selection activeCell="M24" sqref="M24:M2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0" t="s">
        <v>12</v>
      </c>
      <c r="B12" s="150"/>
      <c r="C12" s="113"/>
      <c r="D12" s="15"/>
      <c r="E12" s="132"/>
      <c r="F12" s="132"/>
    </row>
    <row r="13" spans="1:6" x14ac:dyDescent="0.2">
      <c r="A13" s="29"/>
      <c r="B13" s="30"/>
      <c r="C13" s="30"/>
      <c r="D13" s="15"/>
      <c r="E13" s="112"/>
      <c r="F13" s="112"/>
    </row>
    <row r="14" spans="1:6" x14ac:dyDescent="0.2">
      <c r="A14" s="31" t="s">
        <v>13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12"/>
      <c r="B16" s="13"/>
      <c r="C16" s="15"/>
      <c r="D16" s="15"/>
      <c r="E16" s="33"/>
      <c r="F16" s="34"/>
    </row>
    <row r="17" spans="1:11" x14ac:dyDescent="0.2">
      <c r="A17" s="35"/>
      <c r="B17" s="36"/>
      <c r="C17" s="36"/>
      <c r="D17" s="36"/>
      <c r="E17" s="37"/>
      <c r="F17" s="15"/>
    </row>
    <row r="18" spans="1:11" ht="15.75" x14ac:dyDescent="0.2">
      <c r="A18" s="38" t="s">
        <v>14</v>
      </c>
      <c r="B18" s="39"/>
      <c r="C18" s="39"/>
      <c r="D18" s="40"/>
      <c r="E18" s="40"/>
      <c r="F18" s="40"/>
    </row>
    <row r="19" spans="1:11" ht="13.5" thickBot="1" x14ac:dyDescent="0.25">
      <c r="A19" s="41"/>
      <c r="B19" s="41"/>
      <c r="C19" s="41"/>
      <c r="D19" s="42"/>
      <c r="E19" s="42"/>
      <c r="F19" s="42"/>
    </row>
    <row r="20" spans="1:11" ht="38.25" x14ac:dyDescent="0.25">
      <c r="A20" s="43" t="s">
        <v>15</v>
      </c>
      <c r="B20" s="44"/>
      <c r="C20" s="45"/>
      <c r="D20" s="46" t="s">
        <v>16</v>
      </c>
      <c r="E20" s="47" t="s">
        <v>17</v>
      </c>
      <c r="F20" s="48" t="s">
        <v>18</v>
      </c>
    </row>
    <row r="21" spans="1:11" ht="13.5" thickBot="1" x14ac:dyDescent="0.25">
      <c r="A21" s="49"/>
      <c r="B21" s="50"/>
      <c r="C21" s="51"/>
      <c r="D21" s="52"/>
      <c r="E21" s="53" t="s">
        <v>19</v>
      </c>
      <c r="F21" s="54">
        <v>43555</v>
      </c>
      <c r="G21" s="55"/>
      <c r="H21" s="33"/>
      <c r="I21" s="33"/>
      <c r="J21" s="33"/>
      <c r="K21" s="33"/>
    </row>
    <row r="22" spans="1:11" x14ac:dyDescent="0.2">
      <c r="A22" s="56" t="s">
        <v>20</v>
      </c>
      <c r="B22" s="57"/>
      <c r="C22" s="57"/>
      <c r="D22" s="58">
        <v>1</v>
      </c>
      <c r="E22" s="59">
        <f>+E23+E26+E29+E34</f>
        <v>1496736</v>
      </c>
      <c r="F22" s="60">
        <f>+F23+F26+F29+F34</f>
        <v>100.00000000000001</v>
      </c>
      <c r="H22" s="107"/>
      <c r="I22" s="33"/>
      <c r="J22" s="33"/>
      <c r="K22" s="33"/>
    </row>
    <row r="23" spans="1:11" x14ac:dyDescent="0.2">
      <c r="A23" s="61" t="s">
        <v>21</v>
      </c>
      <c r="B23" s="62"/>
      <c r="C23" s="62"/>
      <c r="D23" s="63">
        <v>3</v>
      </c>
      <c r="E23" s="64">
        <f>E24+E25</f>
        <v>21620</v>
      </c>
      <c r="F23" s="65">
        <f>+F24+F25</f>
        <v>1.444476514228294</v>
      </c>
      <c r="H23" s="87"/>
      <c r="I23" s="33"/>
      <c r="J23" s="33"/>
      <c r="K23" s="33"/>
    </row>
    <row r="24" spans="1:11" x14ac:dyDescent="0.2">
      <c r="A24" s="66" t="s">
        <v>22</v>
      </c>
      <c r="B24" s="67"/>
      <c r="C24" s="67"/>
      <c r="D24" s="63">
        <v>4</v>
      </c>
      <c r="E24" s="64">
        <v>21370</v>
      </c>
      <c r="F24" s="65">
        <f>(E24/E22)*100</f>
        <v>1.4277735018065978</v>
      </c>
      <c r="H24" s="87"/>
      <c r="I24" s="33"/>
      <c r="J24" s="33"/>
      <c r="K24" s="33"/>
    </row>
    <row r="25" spans="1:11" x14ac:dyDescent="0.2">
      <c r="A25" s="66" t="s">
        <v>23</v>
      </c>
      <c r="B25" s="67"/>
      <c r="C25" s="67"/>
      <c r="D25" s="63">
        <v>5</v>
      </c>
      <c r="E25" s="64">
        <v>250</v>
      </c>
      <c r="F25" s="65">
        <f>(E25/E22)*100</f>
        <v>1.6703012421696278E-2</v>
      </c>
      <c r="H25" s="87"/>
      <c r="I25" s="33"/>
      <c r="J25" s="33"/>
      <c r="K25" s="33"/>
    </row>
    <row r="26" spans="1:11" hidden="1" x14ac:dyDescent="0.2">
      <c r="A26" s="61" t="s">
        <v>24</v>
      </c>
      <c r="B26" s="67"/>
      <c r="C26" s="67"/>
      <c r="D26" s="63">
        <v>9</v>
      </c>
      <c r="E26" s="64">
        <f>E27+E28</f>
        <v>0</v>
      </c>
      <c r="F26" s="65">
        <f>+F27+F28</f>
        <v>0</v>
      </c>
      <c r="H26" s="87"/>
      <c r="I26" s="33"/>
      <c r="J26" s="33"/>
      <c r="K26" s="33"/>
    </row>
    <row r="27" spans="1:11" hidden="1" x14ac:dyDescent="0.2">
      <c r="A27" s="66" t="s">
        <v>25</v>
      </c>
      <c r="B27" s="67"/>
      <c r="C27" s="67"/>
      <c r="D27" s="63">
        <v>10</v>
      </c>
      <c r="E27" s="64">
        <v>0</v>
      </c>
      <c r="F27" s="65">
        <f>E27/$E$22*100</f>
        <v>0</v>
      </c>
      <c r="H27" s="87"/>
      <c r="I27" s="33"/>
      <c r="J27" s="33"/>
      <c r="K27" s="33"/>
    </row>
    <row r="28" spans="1:11" hidden="1" x14ac:dyDescent="0.2">
      <c r="A28" s="66" t="s">
        <v>26</v>
      </c>
      <c r="B28" s="67"/>
      <c r="C28" s="67"/>
      <c r="D28" s="63">
        <v>11</v>
      </c>
      <c r="E28" s="64">
        <v>0</v>
      </c>
      <c r="F28" s="65">
        <f>E28/$E$22*100</f>
        <v>0</v>
      </c>
      <c r="H28" s="87"/>
      <c r="I28" s="33"/>
      <c r="J28" s="33"/>
      <c r="K28" s="33"/>
    </row>
    <row r="29" spans="1:11" x14ac:dyDescent="0.2">
      <c r="A29" s="61" t="s">
        <v>27</v>
      </c>
      <c r="B29" s="67"/>
      <c r="C29" s="67"/>
      <c r="D29" s="63">
        <v>12</v>
      </c>
      <c r="E29" s="64">
        <f>E30+E31</f>
        <v>1466327</v>
      </c>
      <c r="F29" s="65">
        <f>+F30+F31+F32</f>
        <v>97.968312381074554</v>
      </c>
      <c r="H29" s="87"/>
      <c r="I29" s="33"/>
      <c r="J29" s="33"/>
      <c r="K29" s="33"/>
    </row>
    <row r="30" spans="1:11" hidden="1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E30/$E$22*100</f>
        <v>0</v>
      </c>
      <c r="H30" s="87"/>
      <c r="I30" s="33"/>
      <c r="J30" s="33"/>
      <c r="K30" s="33"/>
    </row>
    <row r="31" spans="1:11" x14ac:dyDescent="0.2">
      <c r="A31" s="66" t="s">
        <v>29</v>
      </c>
      <c r="B31" s="67"/>
      <c r="C31" s="67"/>
      <c r="D31" s="63">
        <v>14</v>
      </c>
      <c r="E31" s="64">
        <v>1466327</v>
      </c>
      <c r="F31" s="65">
        <f>E31/$E$22*100</f>
        <v>97.968312381074554</v>
      </c>
      <c r="H31" s="87"/>
      <c r="I31" s="33"/>
      <c r="J31" s="33"/>
      <c r="K31" s="33"/>
    </row>
    <row r="32" spans="1:11" hidden="1" x14ac:dyDescent="0.2">
      <c r="A32" s="66" t="s">
        <v>30</v>
      </c>
      <c r="B32" s="67"/>
      <c r="C32" s="67"/>
      <c r="D32" s="63">
        <v>15</v>
      </c>
      <c r="E32" s="64">
        <v>0</v>
      </c>
      <c r="F32" s="65">
        <f t="shared" ref="F32:F33" si="0">E32/$E$22*100</f>
        <v>0</v>
      </c>
      <c r="H32" s="87"/>
      <c r="I32" s="33"/>
      <c r="J32" s="33"/>
      <c r="K32" s="33"/>
    </row>
    <row r="33" spans="1:11" hidden="1" x14ac:dyDescent="0.2">
      <c r="A33" s="68" t="s">
        <v>31</v>
      </c>
      <c r="B33" s="69"/>
      <c r="C33" s="69"/>
      <c r="D33" s="70">
        <v>24</v>
      </c>
      <c r="E33" s="71">
        <v>0</v>
      </c>
      <c r="F33" s="72">
        <f t="shared" si="0"/>
        <v>0</v>
      </c>
      <c r="H33" s="87"/>
      <c r="I33" s="33"/>
      <c r="J33" s="33"/>
      <c r="K33" s="33"/>
    </row>
    <row r="34" spans="1:11" ht="13.5" thickBot="1" x14ac:dyDescent="0.25">
      <c r="A34" s="73" t="s">
        <v>32</v>
      </c>
      <c r="B34" s="74"/>
      <c r="C34" s="74"/>
      <c r="D34" s="75">
        <v>24</v>
      </c>
      <c r="E34" s="76">
        <v>8789</v>
      </c>
      <c r="F34" s="77">
        <f>E34/$E$22*100</f>
        <v>0.58721110469715432</v>
      </c>
      <c r="H34" s="87"/>
      <c r="I34" s="33"/>
      <c r="J34" s="33"/>
      <c r="K34" s="33"/>
    </row>
    <row r="35" spans="1:11" x14ac:dyDescent="0.2">
      <c r="A35" s="78"/>
      <c r="B35" s="79"/>
      <c r="C35" s="79"/>
      <c r="D35" s="80"/>
      <c r="E35" s="81"/>
      <c r="F35" s="82"/>
      <c r="H35" s="33"/>
      <c r="I35" s="33"/>
      <c r="J35" s="33"/>
      <c r="K35" s="33"/>
    </row>
    <row r="36" spans="1:11" x14ac:dyDescent="0.2">
      <c r="A36" s="78"/>
      <c r="B36" s="79"/>
      <c r="C36" s="79"/>
      <c r="D36" s="80"/>
      <c r="E36" s="81"/>
      <c r="F36" s="82"/>
    </row>
    <row r="37" spans="1:11" ht="15.75" x14ac:dyDescent="0.2">
      <c r="A37" s="83" t="s">
        <v>33</v>
      </c>
      <c r="B37" s="84"/>
      <c r="C37" s="84"/>
      <c r="D37" s="84"/>
      <c r="E37" s="84"/>
      <c r="F37" s="84"/>
    </row>
    <row r="38" spans="1:11" ht="13.5" thickBot="1" x14ac:dyDescent="0.25">
      <c r="B38" s="85"/>
      <c r="C38" s="85"/>
      <c r="D38" s="86"/>
      <c r="E38" s="87"/>
      <c r="F38" s="88"/>
    </row>
    <row r="39" spans="1:11" x14ac:dyDescent="0.2">
      <c r="A39" s="133" t="s">
        <v>34</v>
      </c>
      <c r="B39" s="136" t="s">
        <v>16</v>
      </c>
      <c r="C39" s="139" t="s">
        <v>35</v>
      </c>
      <c r="D39" s="140"/>
      <c r="E39" s="139" t="s">
        <v>36</v>
      </c>
      <c r="F39" s="140"/>
    </row>
    <row r="40" spans="1:11" x14ac:dyDescent="0.2">
      <c r="A40" s="134"/>
      <c r="B40" s="137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11" ht="13.5" thickBot="1" x14ac:dyDescent="0.25">
      <c r="A41" s="135"/>
      <c r="B41" s="138"/>
      <c r="C41" s="141" t="s">
        <v>46</v>
      </c>
      <c r="D41" s="141"/>
      <c r="E41" s="141"/>
      <c r="F41" s="142"/>
    </row>
    <row r="42" spans="1:11" x14ac:dyDescent="0.2">
      <c r="A42" s="91" t="s">
        <v>39</v>
      </c>
      <c r="B42" s="92">
        <v>1</v>
      </c>
      <c r="C42" s="93">
        <v>14013187</v>
      </c>
      <c r="D42" s="94">
        <v>48975605</v>
      </c>
      <c r="E42" s="93">
        <v>14951848</v>
      </c>
      <c r="F42" s="95">
        <v>52144499</v>
      </c>
    </row>
    <row r="43" spans="1:11" x14ac:dyDescent="0.2">
      <c r="A43" s="78"/>
      <c r="B43" s="85"/>
      <c r="C43" s="96"/>
      <c r="D43" s="96"/>
      <c r="E43" s="96"/>
      <c r="F43" s="96"/>
    </row>
    <row r="44" spans="1:11" x14ac:dyDescent="0.2">
      <c r="A44" s="78"/>
      <c r="B44" s="85"/>
      <c r="C44" s="85"/>
      <c r="D44" s="86"/>
      <c r="E44" s="87"/>
      <c r="F44" s="88"/>
    </row>
    <row r="45" spans="1:11" ht="15.75" x14ac:dyDescent="0.2">
      <c r="A45" s="83" t="s">
        <v>40</v>
      </c>
      <c r="B45" s="85"/>
      <c r="C45" s="85"/>
      <c r="D45" s="86"/>
      <c r="E45" s="87"/>
      <c r="F45" s="88"/>
    </row>
    <row r="46" spans="1:11" ht="13.5" thickBot="1" x14ac:dyDescent="0.25">
      <c r="A46" s="78"/>
      <c r="B46" s="85"/>
      <c r="C46" s="97"/>
      <c r="D46" s="97"/>
    </row>
    <row r="47" spans="1:11" x14ac:dyDescent="0.2">
      <c r="A47" s="143" t="s">
        <v>34</v>
      </c>
      <c r="B47" s="145" t="s">
        <v>16</v>
      </c>
      <c r="C47" s="146" t="s">
        <v>41</v>
      </c>
      <c r="D47" s="147"/>
      <c r="E47" s="98"/>
      <c r="F47" s="98"/>
    </row>
    <row r="48" spans="1:11" ht="13.5" thickBot="1" x14ac:dyDescent="0.25">
      <c r="A48" s="144"/>
      <c r="B48" s="138"/>
      <c r="C48" s="99" t="s">
        <v>42</v>
      </c>
      <c r="D48" s="100">
        <v>43553</v>
      </c>
      <c r="E48" s="33"/>
      <c r="F48" s="98"/>
    </row>
    <row r="49" spans="1:6" x14ac:dyDescent="0.2">
      <c r="A49" s="91" t="s">
        <v>39</v>
      </c>
      <c r="B49" s="58">
        <v>1</v>
      </c>
      <c r="C49" s="148">
        <v>1480103670</v>
      </c>
      <c r="D49" s="149"/>
      <c r="E49" s="101"/>
      <c r="F49" s="101"/>
    </row>
    <row r="50" spans="1:6" x14ac:dyDescent="0.2">
      <c r="A50" s="78"/>
      <c r="B50" s="85"/>
      <c r="C50" s="85"/>
      <c r="D50" s="102"/>
      <c r="E50" s="87"/>
      <c r="F50" s="88"/>
    </row>
    <row r="51" spans="1:6" x14ac:dyDescent="0.2">
      <c r="A51" s="78"/>
      <c r="B51" s="85"/>
      <c r="C51" s="85"/>
      <c r="D51" s="102"/>
      <c r="E51" s="87"/>
      <c r="F51" s="88"/>
    </row>
    <row r="52" spans="1:6" x14ac:dyDescent="0.2">
      <c r="A52" s="78"/>
      <c r="B52" s="85"/>
      <c r="C52" s="85"/>
      <c r="D52" s="86"/>
      <c r="E52" s="87"/>
      <c r="F52" s="88"/>
    </row>
    <row r="53" spans="1:6" ht="51" x14ac:dyDescent="0.25">
      <c r="A53" s="103" t="s">
        <v>43</v>
      </c>
      <c r="B53" s="104"/>
      <c r="C53" s="104"/>
      <c r="D53" s="105"/>
      <c r="E53" s="105"/>
      <c r="F53" s="106"/>
    </row>
  </sheetData>
  <mergeCells count="11">
    <mergeCell ref="E12:F12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opLeftCell="A46" workbookViewId="0">
      <selection activeCell="G23" sqref="G23:G2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0" t="s">
        <v>12</v>
      </c>
      <c r="B12" s="150"/>
      <c r="C12" s="114"/>
      <c r="D12" s="15"/>
      <c r="E12" s="132"/>
      <c r="F12" s="132"/>
    </row>
    <row r="13" spans="1:6" x14ac:dyDescent="0.2">
      <c r="A13" s="29"/>
      <c r="B13" s="30"/>
      <c r="C13" s="30"/>
      <c r="D13" s="15"/>
      <c r="E13" s="115"/>
      <c r="F13" s="115"/>
    </row>
    <row r="14" spans="1:6" x14ac:dyDescent="0.2">
      <c r="A14" s="31" t="s">
        <v>13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12"/>
      <c r="B16" s="13"/>
      <c r="C16" s="15"/>
      <c r="D16" s="15"/>
      <c r="E16" s="33"/>
      <c r="F16" s="34"/>
    </row>
    <row r="17" spans="1:11" x14ac:dyDescent="0.2">
      <c r="A17" s="35"/>
      <c r="B17" s="36"/>
      <c r="C17" s="36"/>
      <c r="D17" s="36"/>
      <c r="E17" s="37"/>
      <c r="F17" s="15"/>
    </row>
    <row r="18" spans="1:11" ht="15.75" x14ac:dyDescent="0.2">
      <c r="A18" s="38" t="s">
        <v>14</v>
      </c>
      <c r="B18" s="39"/>
      <c r="C18" s="39"/>
      <c r="D18" s="40"/>
      <c r="E18" s="40"/>
      <c r="F18" s="40"/>
    </row>
    <row r="19" spans="1:11" ht="13.5" thickBot="1" x14ac:dyDescent="0.25">
      <c r="A19" s="41"/>
      <c r="B19" s="41"/>
      <c r="C19" s="41"/>
      <c r="D19" s="42"/>
      <c r="E19" s="42"/>
      <c r="F19" s="42"/>
    </row>
    <row r="20" spans="1:11" ht="38.25" x14ac:dyDescent="0.25">
      <c r="A20" s="43" t="s">
        <v>15</v>
      </c>
      <c r="B20" s="44"/>
      <c r="C20" s="45"/>
      <c r="D20" s="46" t="s">
        <v>16</v>
      </c>
      <c r="E20" s="47" t="s">
        <v>17</v>
      </c>
      <c r="F20" s="48" t="s">
        <v>18</v>
      </c>
    </row>
    <row r="21" spans="1:11" ht="13.5" thickBot="1" x14ac:dyDescent="0.25">
      <c r="A21" s="49"/>
      <c r="B21" s="50"/>
      <c r="C21" s="51"/>
      <c r="D21" s="52"/>
      <c r="E21" s="53" t="s">
        <v>19</v>
      </c>
      <c r="F21" s="54">
        <v>43585</v>
      </c>
      <c r="G21" s="55"/>
      <c r="H21" s="33"/>
      <c r="I21" s="33"/>
      <c r="J21" s="33"/>
      <c r="K21" s="33"/>
    </row>
    <row r="22" spans="1:11" x14ac:dyDescent="0.2">
      <c r="A22" s="56" t="s">
        <v>20</v>
      </c>
      <c r="B22" s="57"/>
      <c r="C22" s="57"/>
      <c r="D22" s="58">
        <v>1</v>
      </c>
      <c r="E22" s="59">
        <f>+E23+E26+E29+E34</f>
        <v>1516177</v>
      </c>
      <c r="F22" s="60">
        <f>+F23+F26+F29+F34</f>
        <v>100</v>
      </c>
      <c r="H22" s="107"/>
      <c r="I22" s="33"/>
      <c r="J22" s="33"/>
      <c r="K22" s="33"/>
    </row>
    <row r="23" spans="1:11" x14ac:dyDescent="0.2">
      <c r="A23" s="61" t="s">
        <v>21</v>
      </c>
      <c r="B23" s="62"/>
      <c r="C23" s="62"/>
      <c r="D23" s="63">
        <v>3</v>
      </c>
      <c r="E23" s="64">
        <f>E24+E25</f>
        <v>37705</v>
      </c>
      <c r="F23" s="65">
        <f>+F24+F25</f>
        <v>2.4868468523134171</v>
      </c>
      <c r="H23" s="87"/>
      <c r="I23" s="33"/>
      <c r="J23" s="33"/>
      <c r="K23" s="33"/>
    </row>
    <row r="24" spans="1:11" x14ac:dyDescent="0.2">
      <c r="A24" s="66" t="s">
        <v>22</v>
      </c>
      <c r="B24" s="67"/>
      <c r="C24" s="67"/>
      <c r="D24" s="63">
        <v>4</v>
      </c>
      <c r="E24" s="64">
        <v>37455</v>
      </c>
      <c r="F24" s="65">
        <f>(E24/E22)*100</f>
        <v>2.4703580122901214</v>
      </c>
      <c r="H24" s="87"/>
      <c r="I24" s="33"/>
      <c r="J24" s="33"/>
      <c r="K24" s="33"/>
    </row>
    <row r="25" spans="1:11" x14ac:dyDescent="0.2">
      <c r="A25" s="66" t="s">
        <v>23</v>
      </c>
      <c r="B25" s="67"/>
      <c r="C25" s="67"/>
      <c r="D25" s="63">
        <v>5</v>
      </c>
      <c r="E25" s="64">
        <v>250</v>
      </c>
      <c r="F25" s="65">
        <f>(E25/E22)*100</f>
        <v>1.6488840023295433E-2</v>
      </c>
      <c r="H25" s="87"/>
      <c r="I25" s="33"/>
      <c r="J25" s="33"/>
      <c r="K25" s="33"/>
    </row>
    <row r="26" spans="1:11" hidden="1" x14ac:dyDescent="0.2">
      <c r="A26" s="61" t="s">
        <v>24</v>
      </c>
      <c r="B26" s="67"/>
      <c r="C26" s="67"/>
      <c r="D26" s="63">
        <v>9</v>
      </c>
      <c r="E26" s="64">
        <f>E27+E28</f>
        <v>0</v>
      </c>
      <c r="F26" s="65">
        <f>+F27+F28</f>
        <v>0</v>
      </c>
      <c r="H26" s="87"/>
      <c r="I26" s="33"/>
      <c r="J26" s="33"/>
      <c r="K26" s="33"/>
    </row>
    <row r="27" spans="1:11" hidden="1" x14ac:dyDescent="0.2">
      <c r="A27" s="66" t="s">
        <v>25</v>
      </c>
      <c r="B27" s="67"/>
      <c r="C27" s="67"/>
      <c r="D27" s="63">
        <v>10</v>
      </c>
      <c r="E27" s="64">
        <v>0</v>
      </c>
      <c r="F27" s="65">
        <f>E27/$E$22*100</f>
        <v>0</v>
      </c>
      <c r="H27" s="87"/>
      <c r="I27" s="33"/>
      <c r="J27" s="33"/>
      <c r="K27" s="33"/>
    </row>
    <row r="28" spans="1:11" hidden="1" x14ac:dyDescent="0.2">
      <c r="A28" s="66" t="s">
        <v>26</v>
      </c>
      <c r="B28" s="67"/>
      <c r="C28" s="67"/>
      <c r="D28" s="63">
        <v>11</v>
      </c>
      <c r="E28" s="64">
        <v>0</v>
      </c>
      <c r="F28" s="65">
        <f>E28/$E$22*100</f>
        <v>0</v>
      </c>
      <c r="H28" s="87"/>
      <c r="I28" s="33"/>
      <c r="J28" s="33"/>
      <c r="K28" s="33"/>
    </row>
    <row r="29" spans="1:11" x14ac:dyDescent="0.2">
      <c r="A29" s="61" t="s">
        <v>27</v>
      </c>
      <c r="B29" s="67"/>
      <c r="C29" s="67"/>
      <c r="D29" s="63">
        <v>12</v>
      </c>
      <c r="E29" s="64">
        <f>E30+E31</f>
        <v>1460260</v>
      </c>
      <c r="F29" s="65">
        <f>+F30+F31+F32</f>
        <v>96.311974129669551</v>
      </c>
      <c r="H29" s="87"/>
      <c r="I29" s="33"/>
      <c r="J29" s="33"/>
      <c r="K29" s="33"/>
    </row>
    <row r="30" spans="1:11" hidden="1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E30/$E$22*100</f>
        <v>0</v>
      </c>
      <c r="H30" s="87"/>
      <c r="I30" s="33"/>
      <c r="J30" s="33"/>
      <c r="K30" s="33"/>
    </row>
    <row r="31" spans="1:11" x14ac:dyDescent="0.2">
      <c r="A31" s="66" t="s">
        <v>29</v>
      </c>
      <c r="B31" s="67"/>
      <c r="C31" s="67"/>
      <c r="D31" s="63">
        <v>14</v>
      </c>
      <c r="E31" s="64">
        <v>1460260</v>
      </c>
      <c r="F31" s="65">
        <f>E31/$E$22*100</f>
        <v>96.311974129669551</v>
      </c>
      <c r="H31" s="87"/>
      <c r="I31" s="33"/>
      <c r="J31" s="33"/>
      <c r="K31" s="33"/>
    </row>
    <row r="32" spans="1:11" hidden="1" x14ac:dyDescent="0.2">
      <c r="A32" s="66" t="s">
        <v>30</v>
      </c>
      <c r="B32" s="67"/>
      <c r="C32" s="67"/>
      <c r="D32" s="63">
        <v>15</v>
      </c>
      <c r="E32" s="64">
        <v>0</v>
      </c>
      <c r="F32" s="65">
        <f t="shared" ref="F32:F33" si="0">E32/$E$22*100</f>
        <v>0</v>
      </c>
      <c r="H32" s="87"/>
      <c r="I32" s="33"/>
      <c r="J32" s="33"/>
      <c r="K32" s="33"/>
    </row>
    <row r="33" spans="1:11" hidden="1" x14ac:dyDescent="0.2">
      <c r="A33" s="68" t="s">
        <v>31</v>
      </c>
      <c r="B33" s="69"/>
      <c r="C33" s="69"/>
      <c r="D33" s="70">
        <v>24</v>
      </c>
      <c r="E33" s="71">
        <v>0</v>
      </c>
      <c r="F33" s="72">
        <f t="shared" si="0"/>
        <v>0</v>
      </c>
      <c r="H33" s="87"/>
      <c r="I33" s="33"/>
      <c r="J33" s="33"/>
      <c r="K33" s="33"/>
    </row>
    <row r="34" spans="1:11" ht="13.5" thickBot="1" x14ac:dyDescent="0.25">
      <c r="A34" s="73" t="s">
        <v>32</v>
      </c>
      <c r="B34" s="74"/>
      <c r="C34" s="74"/>
      <c r="D34" s="75">
        <v>24</v>
      </c>
      <c r="E34" s="76">
        <v>18212</v>
      </c>
      <c r="F34" s="77">
        <f>E34/$E$22*100</f>
        <v>1.2011790180170256</v>
      </c>
      <c r="H34" s="87"/>
      <c r="I34" s="33"/>
      <c r="J34" s="33"/>
      <c r="K34" s="33"/>
    </row>
    <row r="35" spans="1:11" x14ac:dyDescent="0.2">
      <c r="A35" s="78"/>
      <c r="B35" s="79"/>
      <c r="C35" s="79"/>
      <c r="D35" s="80"/>
      <c r="E35" s="81"/>
      <c r="F35" s="82"/>
      <c r="H35" s="33"/>
      <c r="I35" s="33"/>
      <c r="J35" s="33"/>
      <c r="K35" s="33"/>
    </row>
    <row r="36" spans="1:11" x14ac:dyDescent="0.2">
      <c r="A36" s="78"/>
      <c r="B36" s="79"/>
      <c r="C36" s="79"/>
      <c r="D36" s="80"/>
      <c r="E36" s="81"/>
      <c r="F36" s="82"/>
    </row>
    <row r="37" spans="1:11" ht="15.75" x14ac:dyDescent="0.2">
      <c r="A37" s="83" t="s">
        <v>33</v>
      </c>
      <c r="B37" s="84"/>
      <c r="C37" s="84"/>
      <c r="D37" s="84"/>
      <c r="E37" s="84"/>
      <c r="F37" s="84"/>
    </row>
    <row r="38" spans="1:11" ht="13.5" thickBot="1" x14ac:dyDescent="0.25">
      <c r="B38" s="85"/>
      <c r="C38" s="85"/>
      <c r="D38" s="86"/>
      <c r="E38" s="87"/>
      <c r="F38" s="88"/>
    </row>
    <row r="39" spans="1:11" x14ac:dyDescent="0.2">
      <c r="A39" s="133" t="s">
        <v>34</v>
      </c>
      <c r="B39" s="136" t="s">
        <v>16</v>
      </c>
      <c r="C39" s="139" t="s">
        <v>35</v>
      </c>
      <c r="D39" s="140"/>
      <c r="E39" s="139" t="s">
        <v>36</v>
      </c>
      <c r="F39" s="140"/>
    </row>
    <row r="40" spans="1:11" x14ac:dyDescent="0.2">
      <c r="A40" s="134"/>
      <c r="B40" s="137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11" ht="13.5" thickBot="1" x14ac:dyDescent="0.25">
      <c r="A41" s="135"/>
      <c r="B41" s="138"/>
      <c r="C41" s="141" t="s">
        <v>47</v>
      </c>
      <c r="D41" s="141"/>
      <c r="E41" s="141"/>
      <c r="F41" s="142"/>
    </row>
    <row r="42" spans="1:11" x14ac:dyDescent="0.2">
      <c r="A42" s="91" t="s">
        <v>39</v>
      </c>
      <c r="B42" s="92">
        <v>1</v>
      </c>
      <c r="C42" s="93">
        <v>11642311</v>
      </c>
      <c r="D42" s="94">
        <v>27252820</v>
      </c>
      <c r="E42" s="93">
        <v>12656451</v>
      </c>
      <c r="F42" s="95">
        <v>29589701</v>
      </c>
    </row>
    <row r="43" spans="1:11" x14ac:dyDescent="0.2">
      <c r="A43" s="78"/>
      <c r="B43" s="85"/>
      <c r="C43" s="96"/>
      <c r="D43" s="96"/>
      <c r="E43" s="96"/>
      <c r="F43" s="96"/>
    </row>
    <row r="44" spans="1:11" x14ac:dyDescent="0.2">
      <c r="A44" s="78"/>
      <c r="B44" s="85"/>
      <c r="C44" s="85"/>
      <c r="D44" s="86"/>
      <c r="E44" s="87"/>
      <c r="F44" s="88"/>
    </row>
    <row r="45" spans="1:11" ht="15.75" x14ac:dyDescent="0.2">
      <c r="A45" s="83" t="s">
        <v>40</v>
      </c>
      <c r="B45" s="85"/>
      <c r="C45" s="85"/>
      <c r="D45" s="86"/>
      <c r="E45" s="87"/>
      <c r="F45" s="88"/>
    </row>
    <row r="46" spans="1:11" ht="13.5" thickBot="1" x14ac:dyDescent="0.25">
      <c r="A46" s="78"/>
      <c r="B46" s="85"/>
      <c r="C46" s="97"/>
      <c r="D46" s="97"/>
    </row>
    <row r="47" spans="1:11" x14ac:dyDescent="0.2">
      <c r="A47" s="143" t="s">
        <v>34</v>
      </c>
      <c r="B47" s="145" t="s">
        <v>16</v>
      </c>
      <c r="C47" s="146" t="s">
        <v>41</v>
      </c>
      <c r="D47" s="147"/>
      <c r="E47" s="98"/>
      <c r="F47" s="98"/>
    </row>
    <row r="48" spans="1:11" ht="13.5" thickBot="1" x14ac:dyDescent="0.25">
      <c r="A48" s="144"/>
      <c r="B48" s="138"/>
      <c r="C48" s="99" t="s">
        <v>42</v>
      </c>
      <c r="D48" s="100">
        <v>43585</v>
      </c>
      <c r="E48" s="33"/>
      <c r="F48" s="98"/>
    </row>
    <row r="49" spans="1:6" x14ac:dyDescent="0.2">
      <c r="A49" s="91" t="s">
        <v>39</v>
      </c>
      <c r="B49" s="58">
        <v>1</v>
      </c>
      <c r="C49" s="148">
        <v>1491587815</v>
      </c>
      <c r="D49" s="149"/>
      <c r="E49" s="101"/>
      <c r="F49" s="101"/>
    </row>
    <row r="50" spans="1:6" x14ac:dyDescent="0.2">
      <c r="A50" s="78"/>
      <c r="B50" s="85"/>
      <c r="C50" s="85"/>
      <c r="D50" s="102"/>
      <c r="E50" s="87"/>
      <c r="F50" s="88"/>
    </row>
    <row r="51" spans="1:6" x14ac:dyDescent="0.2">
      <c r="A51" s="78"/>
      <c r="B51" s="85"/>
      <c r="C51" s="85"/>
      <c r="D51" s="102"/>
      <c r="E51" s="87"/>
      <c r="F51" s="88"/>
    </row>
    <row r="52" spans="1:6" x14ac:dyDescent="0.2">
      <c r="A52" s="78"/>
      <c r="B52" s="85"/>
      <c r="C52" s="85"/>
      <c r="D52" s="86"/>
      <c r="E52" s="87"/>
      <c r="F52" s="88"/>
    </row>
    <row r="53" spans="1:6" ht="51" x14ac:dyDescent="0.25">
      <c r="A53" s="103" t="s">
        <v>43</v>
      </c>
      <c r="B53" s="104"/>
      <c r="C53" s="104"/>
      <c r="D53" s="105"/>
      <c r="E53" s="105"/>
      <c r="F53" s="106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workbookViewId="0">
      <selection activeCell="H3" sqref="H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0" t="s">
        <v>12</v>
      </c>
      <c r="B12" s="150"/>
      <c r="C12" s="117"/>
      <c r="D12" s="15"/>
      <c r="E12" s="132"/>
      <c r="F12" s="132"/>
    </row>
    <row r="13" spans="1:6" x14ac:dyDescent="0.2">
      <c r="A13" s="29"/>
      <c r="B13" s="30"/>
      <c r="C13" s="30"/>
      <c r="D13" s="15"/>
      <c r="E13" s="116"/>
      <c r="F13" s="116"/>
    </row>
    <row r="14" spans="1:6" x14ac:dyDescent="0.2">
      <c r="A14" s="31" t="s">
        <v>13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12"/>
      <c r="B16" s="13"/>
      <c r="C16" s="15"/>
      <c r="D16" s="15"/>
      <c r="E16" s="33"/>
      <c r="F16" s="34"/>
    </row>
    <row r="17" spans="1:11" x14ac:dyDescent="0.2">
      <c r="A17" s="35"/>
      <c r="B17" s="36"/>
      <c r="C17" s="36"/>
      <c r="D17" s="36"/>
      <c r="E17" s="37"/>
      <c r="F17" s="15"/>
    </row>
    <row r="18" spans="1:11" ht="15.75" x14ac:dyDescent="0.2">
      <c r="A18" s="38" t="s">
        <v>14</v>
      </c>
      <c r="B18" s="39"/>
      <c r="C18" s="39"/>
      <c r="D18" s="40"/>
      <c r="E18" s="40"/>
      <c r="F18" s="40"/>
    </row>
    <row r="19" spans="1:11" ht="13.5" thickBot="1" x14ac:dyDescent="0.25">
      <c r="A19" s="41"/>
      <c r="B19" s="41"/>
      <c r="C19" s="41"/>
      <c r="D19" s="42"/>
      <c r="E19" s="42"/>
      <c r="F19" s="42"/>
    </row>
    <row r="20" spans="1:11" ht="38.25" x14ac:dyDescent="0.25">
      <c r="A20" s="43" t="s">
        <v>15</v>
      </c>
      <c r="B20" s="44"/>
      <c r="C20" s="45"/>
      <c r="D20" s="46" t="s">
        <v>16</v>
      </c>
      <c r="E20" s="47" t="s">
        <v>17</v>
      </c>
      <c r="F20" s="48" t="s">
        <v>18</v>
      </c>
    </row>
    <row r="21" spans="1:11" ht="13.5" thickBot="1" x14ac:dyDescent="0.25">
      <c r="A21" s="49"/>
      <c r="B21" s="50"/>
      <c r="C21" s="51"/>
      <c r="D21" s="52"/>
      <c r="E21" s="53" t="s">
        <v>19</v>
      </c>
      <c r="F21" s="54">
        <v>43616</v>
      </c>
      <c r="G21" s="55"/>
      <c r="H21" s="33"/>
      <c r="I21" s="33"/>
      <c r="J21" s="33"/>
      <c r="K21" s="33"/>
    </row>
    <row r="22" spans="1:11" x14ac:dyDescent="0.2">
      <c r="A22" s="56" t="s">
        <v>20</v>
      </c>
      <c r="B22" s="57"/>
      <c r="C22" s="57"/>
      <c r="D22" s="58">
        <v>1</v>
      </c>
      <c r="E22" s="59">
        <f>+E23+E26+E29+E34</f>
        <v>1468550</v>
      </c>
      <c r="F22" s="60">
        <f>+F23+F26+F29+F34</f>
        <v>100</v>
      </c>
      <c r="H22" s="107"/>
      <c r="I22" s="33"/>
      <c r="J22" s="33"/>
      <c r="K22" s="33"/>
    </row>
    <row r="23" spans="1:11" x14ac:dyDescent="0.2">
      <c r="A23" s="61" t="s">
        <v>21</v>
      </c>
      <c r="B23" s="62"/>
      <c r="C23" s="62"/>
      <c r="D23" s="63">
        <v>3</v>
      </c>
      <c r="E23" s="64">
        <f>E24+E25</f>
        <v>50917</v>
      </c>
      <c r="F23" s="65">
        <f>+F24+F25</f>
        <v>3.4671614858193451</v>
      </c>
      <c r="H23" s="87"/>
      <c r="I23" s="33"/>
      <c r="J23" s="33"/>
      <c r="K23" s="33"/>
    </row>
    <row r="24" spans="1:11" x14ac:dyDescent="0.2">
      <c r="A24" s="66" t="s">
        <v>22</v>
      </c>
      <c r="B24" s="67"/>
      <c r="C24" s="67"/>
      <c r="D24" s="63">
        <v>4</v>
      </c>
      <c r="E24" s="64">
        <v>50667</v>
      </c>
      <c r="F24" s="65">
        <f>(E24/E22)*100</f>
        <v>3.4501378911170879</v>
      </c>
      <c r="H24" s="87"/>
      <c r="I24" s="33"/>
      <c r="J24" s="33"/>
      <c r="K24" s="33"/>
    </row>
    <row r="25" spans="1:11" x14ac:dyDescent="0.2">
      <c r="A25" s="66" t="s">
        <v>23</v>
      </c>
      <c r="B25" s="67"/>
      <c r="C25" s="67"/>
      <c r="D25" s="63">
        <v>5</v>
      </c>
      <c r="E25" s="64">
        <v>250</v>
      </c>
      <c r="F25" s="65">
        <f>(E25/E22)*100</f>
        <v>1.7023594702257328E-2</v>
      </c>
      <c r="H25" s="87"/>
      <c r="I25" s="33"/>
      <c r="J25" s="33"/>
      <c r="K25" s="33"/>
    </row>
    <row r="26" spans="1:11" hidden="1" x14ac:dyDescent="0.2">
      <c r="A26" s="61" t="s">
        <v>24</v>
      </c>
      <c r="B26" s="67"/>
      <c r="C26" s="67"/>
      <c r="D26" s="63">
        <v>9</v>
      </c>
      <c r="E26" s="64">
        <f>E27+E28</f>
        <v>0</v>
      </c>
      <c r="F26" s="65">
        <f>+F27+F28</f>
        <v>0</v>
      </c>
      <c r="H26" s="87"/>
      <c r="I26" s="33"/>
      <c r="J26" s="33"/>
      <c r="K26" s="33"/>
    </row>
    <row r="27" spans="1:11" hidden="1" x14ac:dyDescent="0.2">
      <c r="A27" s="66" t="s">
        <v>25</v>
      </c>
      <c r="B27" s="67"/>
      <c r="C27" s="67"/>
      <c r="D27" s="63">
        <v>10</v>
      </c>
      <c r="E27" s="64">
        <v>0</v>
      </c>
      <c r="F27" s="65">
        <f>E27/$E$22*100</f>
        <v>0</v>
      </c>
      <c r="H27" s="87"/>
      <c r="I27" s="33"/>
      <c r="J27" s="33"/>
      <c r="K27" s="33"/>
    </row>
    <row r="28" spans="1:11" hidden="1" x14ac:dyDescent="0.2">
      <c r="A28" s="66" t="s">
        <v>26</v>
      </c>
      <c r="B28" s="67"/>
      <c r="C28" s="67"/>
      <c r="D28" s="63">
        <v>11</v>
      </c>
      <c r="E28" s="64">
        <v>0</v>
      </c>
      <c r="F28" s="65">
        <f>E28/$E$22*100</f>
        <v>0</v>
      </c>
      <c r="H28" s="87"/>
      <c r="I28" s="33"/>
      <c r="J28" s="33"/>
      <c r="K28" s="33"/>
    </row>
    <row r="29" spans="1:11" x14ac:dyDescent="0.2">
      <c r="A29" s="61" t="s">
        <v>27</v>
      </c>
      <c r="B29" s="67"/>
      <c r="C29" s="67"/>
      <c r="D29" s="63">
        <v>12</v>
      </c>
      <c r="E29" s="64">
        <f>E30+E31</f>
        <v>1411579</v>
      </c>
      <c r="F29" s="65">
        <f>+F30+F31+F32</f>
        <v>96.120595144870791</v>
      </c>
      <c r="H29" s="87"/>
      <c r="I29" s="33"/>
      <c r="J29" s="33"/>
      <c r="K29" s="33"/>
    </row>
    <row r="30" spans="1:11" hidden="1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E30/$E$22*100</f>
        <v>0</v>
      </c>
      <c r="H30" s="87"/>
      <c r="I30" s="33"/>
      <c r="J30" s="33"/>
      <c r="K30" s="33"/>
    </row>
    <row r="31" spans="1:11" x14ac:dyDescent="0.2">
      <c r="A31" s="66" t="s">
        <v>29</v>
      </c>
      <c r="B31" s="67"/>
      <c r="C31" s="67"/>
      <c r="D31" s="63">
        <v>14</v>
      </c>
      <c r="E31" s="64">
        <v>1411579</v>
      </c>
      <c r="F31" s="65">
        <f>E31/$E$22*100</f>
        <v>96.120595144870791</v>
      </c>
      <c r="H31" s="87"/>
      <c r="I31" s="33"/>
      <c r="J31" s="33"/>
      <c r="K31" s="33"/>
    </row>
    <row r="32" spans="1:11" hidden="1" x14ac:dyDescent="0.2">
      <c r="A32" s="66" t="s">
        <v>30</v>
      </c>
      <c r="B32" s="67"/>
      <c r="C32" s="67"/>
      <c r="D32" s="63">
        <v>15</v>
      </c>
      <c r="E32" s="64">
        <v>0</v>
      </c>
      <c r="F32" s="65">
        <f t="shared" ref="F32:F33" si="0">E32/$E$22*100</f>
        <v>0</v>
      </c>
      <c r="H32" s="87"/>
      <c r="I32" s="33"/>
      <c r="J32" s="33"/>
      <c r="K32" s="33"/>
    </row>
    <row r="33" spans="1:11" hidden="1" x14ac:dyDescent="0.2">
      <c r="A33" s="68" t="s">
        <v>31</v>
      </c>
      <c r="B33" s="69"/>
      <c r="C33" s="69"/>
      <c r="D33" s="70">
        <v>24</v>
      </c>
      <c r="E33" s="71">
        <v>0</v>
      </c>
      <c r="F33" s="72">
        <f t="shared" si="0"/>
        <v>0</v>
      </c>
      <c r="H33" s="87"/>
      <c r="I33" s="33"/>
      <c r="J33" s="33"/>
      <c r="K33" s="33"/>
    </row>
    <row r="34" spans="1:11" ht="13.5" thickBot="1" x14ac:dyDescent="0.25">
      <c r="A34" s="73" t="s">
        <v>32</v>
      </c>
      <c r="B34" s="74"/>
      <c r="C34" s="74"/>
      <c r="D34" s="75">
        <v>24</v>
      </c>
      <c r="E34" s="76">
        <v>6054</v>
      </c>
      <c r="F34" s="77">
        <f>E34/$E$22*100</f>
        <v>0.41224336930986349</v>
      </c>
      <c r="H34" s="87"/>
      <c r="I34" s="33"/>
      <c r="J34" s="33"/>
      <c r="K34" s="33"/>
    </row>
    <row r="35" spans="1:11" x14ac:dyDescent="0.2">
      <c r="A35" s="78"/>
      <c r="B35" s="79"/>
      <c r="C35" s="79"/>
      <c r="D35" s="80"/>
      <c r="E35" s="81"/>
      <c r="F35" s="82"/>
      <c r="H35" s="33"/>
      <c r="I35" s="33"/>
      <c r="J35" s="33"/>
      <c r="K35" s="33"/>
    </row>
    <row r="36" spans="1:11" x14ac:dyDescent="0.2">
      <c r="A36" s="78"/>
      <c r="B36" s="79"/>
      <c r="C36" s="79"/>
      <c r="D36" s="80"/>
      <c r="E36" s="81"/>
      <c r="F36" s="82"/>
    </row>
    <row r="37" spans="1:11" ht="15.75" x14ac:dyDescent="0.2">
      <c r="A37" s="83" t="s">
        <v>33</v>
      </c>
      <c r="B37" s="84"/>
      <c r="C37" s="84"/>
      <c r="D37" s="84"/>
      <c r="E37" s="84"/>
      <c r="F37" s="84"/>
    </row>
    <row r="38" spans="1:11" ht="13.5" thickBot="1" x14ac:dyDescent="0.25">
      <c r="B38" s="85"/>
      <c r="C38" s="85"/>
      <c r="D38" s="86"/>
      <c r="E38" s="87"/>
      <c r="F38" s="88"/>
    </row>
    <row r="39" spans="1:11" x14ac:dyDescent="0.2">
      <c r="A39" s="133" t="s">
        <v>34</v>
      </c>
      <c r="B39" s="136" t="s">
        <v>16</v>
      </c>
      <c r="C39" s="139" t="s">
        <v>35</v>
      </c>
      <c r="D39" s="140"/>
      <c r="E39" s="139" t="s">
        <v>36</v>
      </c>
      <c r="F39" s="140"/>
    </row>
    <row r="40" spans="1:11" x14ac:dyDescent="0.2">
      <c r="A40" s="134"/>
      <c r="B40" s="137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11" ht="13.5" thickBot="1" x14ac:dyDescent="0.25">
      <c r="A41" s="135"/>
      <c r="B41" s="138"/>
      <c r="C41" s="141" t="s">
        <v>48</v>
      </c>
      <c r="D41" s="141"/>
      <c r="E41" s="141"/>
      <c r="F41" s="142"/>
    </row>
    <row r="42" spans="1:11" x14ac:dyDescent="0.2">
      <c r="A42" s="91" t="s">
        <v>39</v>
      </c>
      <c r="B42" s="92">
        <v>1</v>
      </c>
      <c r="C42" s="93">
        <v>15506859</v>
      </c>
      <c r="D42" s="94">
        <v>33437490</v>
      </c>
      <c r="E42" s="93">
        <v>16838187</v>
      </c>
      <c r="F42" s="95">
        <v>36376441</v>
      </c>
    </row>
    <row r="43" spans="1:11" x14ac:dyDescent="0.2">
      <c r="A43" s="78"/>
      <c r="B43" s="85"/>
      <c r="C43" s="96"/>
      <c r="D43" s="96"/>
      <c r="E43" s="96"/>
      <c r="F43" s="96"/>
    </row>
    <row r="44" spans="1:11" x14ac:dyDescent="0.2">
      <c r="A44" s="78"/>
      <c r="B44" s="85"/>
      <c r="C44" s="85"/>
      <c r="D44" s="86"/>
      <c r="E44" s="87"/>
      <c r="F44" s="88"/>
    </row>
    <row r="45" spans="1:11" ht="15.75" x14ac:dyDescent="0.2">
      <c r="A45" s="83" t="s">
        <v>40</v>
      </c>
      <c r="B45" s="85"/>
      <c r="C45" s="85"/>
      <c r="D45" s="86"/>
      <c r="E45" s="87"/>
      <c r="F45" s="88"/>
    </row>
    <row r="46" spans="1:11" ht="13.5" thickBot="1" x14ac:dyDescent="0.25">
      <c r="A46" s="78"/>
      <c r="B46" s="85"/>
      <c r="C46" s="97"/>
      <c r="D46" s="97"/>
    </row>
    <row r="47" spans="1:11" x14ac:dyDescent="0.2">
      <c r="A47" s="143" t="s">
        <v>34</v>
      </c>
      <c r="B47" s="145" t="s">
        <v>16</v>
      </c>
      <c r="C47" s="146" t="s">
        <v>41</v>
      </c>
      <c r="D47" s="147"/>
      <c r="E47" s="98"/>
      <c r="F47" s="98"/>
    </row>
    <row r="48" spans="1:11" ht="13.5" thickBot="1" x14ac:dyDescent="0.25">
      <c r="A48" s="144"/>
      <c r="B48" s="138"/>
      <c r="C48" s="99" t="s">
        <v>42</v>
      </c>
      <c r="D48" s="100">
        <v>43616</v>
      </c>
      <c r="E48" s="33"/>
      <c r="F48" s="98"/>
    </row>
    <row r="49" spans="1:6" x14ac:dyDescent="0.2">
      <c r="A49" s="91" t="s">
        <v>39</v>
      </c>
      <c r="B49" s="58">
        <v>1</v>
      </c>
      <c r="C49" s="148">
        <v>1451273345</v>
      </c>
      <c r="D49" s="149"/>
      <c r="E49" s="101"/>
      <c r="F49" s="101"/>
    </row>
    <row r="50" spans="1:6" x14ac:dyDescent="0.2">
      <c r="A50" s="78"/>
      <c r="B50" s="85"/>
      <c r="C50" s="85"/>
      <c r="D50" s="102"/>
      <c r="E50" s="87"/>
      <c r="F50" s="88"/>
    </row>
    <row r="51" spans="1:6" x14ac:dyDescent="0.2">
      <c r="A51" s="78"/>
      <c r="B51" s="85"/>
      <c r="C51" s="85"/>
      <c r="D51" s="102"/>
      <c r="E51" s="87"/>
      <c r="F51" s="88"/>
    </row>
    <row r="52" spans="1:6" x14ac:dyDescent="0.2">
      <c r="A52" s="78"/>
      <c r="B52" s="85"/>
      <c r="C52" s="85"/>
      <c r="D52" s="86"/>
      <c r="E52" s="87"/>
      <c r="F52" s="88"/>
    </row>
    <row r="53" spans="1:6" ht="51" x14ac:dyDescent="0.25">
      <c r="A53" s="103" t="s">
        <v>43</v>
      </c>
      <c r="B53" s="104"/>
      <c r="C53" s="104"/>
      <c r="D53" s="105"/>
      <c r="E53" s="105"/>
      <c r="F53" s="106"/>
    </row>
  </sheetData>
  <mergeCells count="11">
    <mergeCell ref="E12:F12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opLeftCell="A22" workbookViewId="0">
      <selection activeCell="H3" sqref="H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0" t="s">
        <v>12</v>
      </c>
      <c r="B12" s="150"/>
      <c r="C12" s="118"/>
      <c r="D12" s="15"/>
      <c r="E12" s="132"/>
      <c r="F12" s="132"/>
    </row>
    <row r="13" spans="1:6" x14ac:dyDescent="0.2">
      <c r="A13" s="29"/>
      <c r="B13" s="30"/>
      <c r="C13" s="30"/>
      <c r="D13" s="15"/>
      <c r="E13" s="119"/>
      <c r="F13" s="119"/>
    </row>
    <row r="14" spans="1:6" x14ac:dyDescent="0.2">
      <c r="A14" s="31" t="s">
        <v>13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12"/>
      <c r="B16" s="13"/>
      <c r="C16" s="15"/>
      <c r="D16" s="15"/>
      <c r="E16" s="33"/>
      <c r="F16" s="34"/>
    </row>
    <row r="17" spans="1:11" x14ac:dyDescent="0.2">
      <c r="A17" s="35"/>
      <c r="B17" s="36"/>
      <c r="C17" s="36"/>
      <c r="D17" s="36"/>
      <c r="E17" s="37"/>
      <c r="F17" s="15"/>
    </row>
    <row r="18" spans="1:11" ht="15.75" x14ac:dyDescent="0.2">
      <c r="A18" s="38" t="s">
        <v>14</v>
      </c>
      <c r="B18" s="39"/>
      <c r="C18" s="39"/>
      <c r="D18" s="40"/>
      <c r="E18" s="40"/>
      <c r="F18" s="40"/>
    </row>
    <row r="19" spans="1:11" ht="13.5" thickBot="1" x14ac:dyDescent="0.25">
      <c r="A19" s="41"/>
      <c r="B19" s="41"/>
      <c r="C19" s="41"/>
      <c r="D19" s="42"/>
      <c r="E19" s="42"/>
      <c r="F19" s="42"/>
    </row>
    <row r="20" spans="1:11" ht="38.25" x14ac:dyDescent="0.25">
      <c r="A20" s="43" t="s">
        <v>15</v>
      </c>
      <c r="B20" s="44"/>
      <c r="C20" s="45"/>
      <c r="D20" s="46" t="s">
        <v>16</v>
      </c>
      <c r="E20" s="47" t="s">
        <v>17</v>
      </c>
      <c r="F20" s="48" t="s">
        <v>18</v>
      </c>
    </row>
    <row r="21" spans="1:11" ht="13.5" thickBot="1" x14ac:dyDescent="0.25">
      <c r="A21" s="49"/>
      <c r="B21" s="50"/>
      <c r="C21" s="51"/>
      <c r="D21" s="52"/>
      <c r="E21" s="53" t="s">
        <v>19</v>
      </c>
      <c r="F21" s="54">
        <v>43646</v>
      </c>
      <c r="G21" s="55"/>
      <c r="H21" s="33"/>
      <c r="I21" s="33"/>
      <c r="J21" s="33"/>
      <c r="K21" s="33"/>
    </row>
    <row r="22" spans="1:11" x14ac:dyDescent="0.2">
      <c r="A22" s="56" t="s">
        <v>20</v>
      </c>
      <c r="B22" s="57"/>
      <c r="C22" s="57"/>
      <c r="D22" s="58">
        <v>1</v>
      </c>
      <c r="E22" s="59">
        <f>+E23+E26+E29+E34</f>
        <v>1504010</v>
      </c>
      <c r="F22" s="60">
        <f>+F23+F26+F29+F34</f>
        <v>100</v>
      </c>
      <c r="H22" s="107"/>
      <c r="I22" s="33"/>
      <c r="J22" s="33"/>
      <c r="K22" s="33"/>
    </row>
    <row r="23" spans="1:11" x14ac:dyDescent="0.2">
      <c r="A23" s="61" t="s">
        <v>21</v>
      </c>
      <c r="B23" s="62"/>
      <c r="C23" s="62"/>
      <c r="D23" s="63">
        <v>3</v>
      </c>
      <c r="E23" s="64">
        <f>E24+E25</f>
        <v>62096</v>
      </c>
      <c r="F23" s="65">
        <f>+F24+F25</f>
        <v>4.1286959528194629</v>
      </c>
      <c r="H23" s="87"/>
      <c r="I23" s="33"/>
      <c r="J23" s="33"/>
      <c r="K23" s="33"/>
    </row>
    <row r="24" spans="1:11" x14ac:dyDescent="0.2">
      <c r="A24" s="66" t="s">
        <v>22</v>
      </c>
      <c r="B24" s="67"/>
      <c r="C24" s="67"/>
      <c r="D24" s="63">
        <v>4</v>
      </c>
      <c r="E24" s="64">
        <v>61846</v>
      </c>
      <c r="F24" s="65">
        <f>(E24/E22)*100</f>
        <v>4.1120737229140767</v>
      </c>
      <c r="H24" s="87"/>
      <c r="I24" s="33"/>
      <c r="J24" s="33"/>
      <c r="K24" s="33"/>
    </row>
    <row r="25" spans="1:11" x14ac:dyDescent="0.2">
      <c r="A25" s="66" t="s">
        <v>23</v>
      </c>
      <c r="B25" s="67"/>
      <c r="C25" s="67"/>
      <c r="D25" s="63">
        <v>5</v>
      </c>
      <c r="E25" s="64">
        <v>250</v>
      </c>
      <c r="F25" s="65">
        <f>(E25/E22)*100</f>
        <v>1.6622229905386268E-2</v>
      </c>
      <c r="H25" s="87"/>
      <c r="I25" s="33"/>
      <c r="J25" s="33"/>
      <c r="K25" s="33"/>
    </row>
    <row r="26" spans="1:11" hidden="1" x14ac:dyDescent="0.2">
      <c r="A26" s="61" t="s">
        <v>24</v>
      </c>
      <c r="B26" s="67"/>
      <c r="C26" s="67"/>
      <c r="D26" s="63">
        <v>9</v>
      </c>
      <c r="E26" s="64">
        <f>E27+E28</f>
        <v>0</v>
      </c>
      <c r="F26" s="65">
        <f>+F27+F28</f>
        <v>0</v>
      </c>
      <c r="H26" s="87"/>
      <c r="I26" s="33"/>
      <c r="J26" s="33"/>
      <c r="K26" s="33"/>
    </row>
    <row r="27" spans="1:11" hidden="1" x14ac:dyDescent="0.2">
      <c r="A27" s="66" t="s">
        <v>25</v>
      </c>
      <c r="B27" s="67"/>
      <c r="C27" s="67"/>
      <c r="D27" s="63">
        <v>10</v>
      </c>
      <c r="E27" s="64">
        <v>0</v>
      </c>
      <c r="F27" s="65">
        <f>E27/$E$22*100</f>
        <v>0</v>
      </c>
      <c r="H27" s="87"/>
      <c r="I27" s="33"/>
      <c r="J27" s="33"/>
      <c r="K27" s="33"/>
    </row>
    <row r="28" spans="1:11" hidden="1" x14ac:dyDescent="0.2">
      <c r="A28" s="66" t="s">
        <v>26</v>
      </c>
      <c r="B28" s="67"/>
      <c r="C28" s="67"/>
      <c r="D28" s="63">
        <v>11</v>
      </c>
      <c r="E28" s="64">
        <v>0</v>
      </c>
      <c r="F28" s="65">
        <f>E28/$E$22*100</f>
        <v>0</v>
      </c>
      <c r="H28" s="87"/>
      <c r="I28" s="33"/>
      <c r="J28" s="33"/>
      <c r="K28" s="33"/>
    </row>
    <row r="29" spans="1:11" x14ac:dyDescent="0.2">
      <c r="A29" s="61" t="s">
        <v>27</v>
      </c>
      <c r="B29" s="67"/>
      <c r="C29" s="67"/>
      <c r="D29" s="63">
        <v>12</v>
      </c>
      <c r="E29" s="64">
        <f>E30+E31</f>
        <v>1417340</v>
      </c>
      <c r="F29" s="65">
        <f>+F30+F31+F32</f>
        <v>94.237405336400698</v>
      </c>
      <c r="H29" s="87"/>
      <c r="I29" s="33"/>
      <c r="J29" s="33"/>
      <c r="K29" s="33"/>
    </row>
    <row r="30" spans="1:11" hidden="1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E30/$E$22*100</f>
        <v>0</v>
      </c>
      <c r="H30" s="87"/>
      <c r="I30" s="33"/>
      <c r="J30" s="33"/>
      <c r="K30" s="33"/>
    </row>
    <row r="31" spans="1:11" x14ac:dyDescent="0.2">
      <c r="A31" s="66" t="s">
        <v>29</v>
      </c>
      <c r="B31" s="67"/>
      <c r="C31" s="67"/>
      <c r="D31" s="63">
        <v>14</v>
      </c>
      <c r="E31" s="64">
        <v>1417340</v>
      </c>
      <c r="F31" s="65">
        <f>E31/$E$22*100</f>
        <v>94.237405336400698</v>
      </c>
      <c r="H31" s="87"/>
      <c r="I31" s="33"/>
      <c r="J31" s="33"/>
      <c r="K31" s="33"/>
    </row>
    <row r="32" spans="1:11" hidden="1" x14ac:dyDescent="0.2">
      <c r="A32" s="66" t="s">
        <v>30</v>
      </c>
      <c r="B32" s="67"/>
      <c r="C32" s="67"/>
      <c r="D32" s="63">
        <v>15</v>
      </c>
      <c r="E32" s="64">
        <v>0</v>
      </c>
      <c r="F32" s="65">
        <f t="shared" ref="F32:F33" si="0">E32/$E$22*100</f>
        <v>0</v>
      </c>
      <c r="H32" s="87"/>
      <c r="I32" s="33"/>
      <c r="J32" s="33"/>
      <c r="K32" s="33"/>
    </row>
    <row r="33" spans="1:11" hidden="1" x14ac:dyDescent="0.2">
      <c r="A33" s="68" t="s">
        <v>31</v>
      </c>
      <c r="B33" s="69"/>
      <c r="C33" s="69"/>
      <c r="D33" s="70">
        <v>24</v>
      </c>
      <c r="E33" s="71">
        <v>0</v>
      </c>
      <c r="F33" s="72">
        <f t="shared" si="0"/>
        <v>0</v>
      </c>
      <c r="H33" s="87"/>
      <c r="I33" s="33"/>
      <c r="J33" s="33"/>
      <c r="K33" s="33"/>
    </row>
    <row r="34" spans="1:11" ht="13.5" thickBot="1" x14ac:dyDescent="0.25">
      <c r="A34" s="73" t="s">
        <v>32</v>
      </c>
      <c r="B34" s="74"/>
      <c r="C34" s="74"/>
      <c r="D34" s="75">
        <v>24</v>
      </c>
      <c r="E34" s="76">
        <v>24574</v>
      </c>
      <c r="F34" s="77">
        <f>E34/$E$22*100</f>
        <v>1.6338987107798484</v>
      </c>
      <c r="H34" s="87"/>
      <c r="I34" s="33"/>
      <c r="J34" s="33"/>
      <c r="K34" s="33"/>
    </row>
    <row r="35" spans="1:11" x14ac:dyDescent="0.2">
      <c r="A35" s="78"/>
      <c r="B35" s="79"/>
      <c r="C35" s="79"/>
      <c r="D35" s="80"/>
      <c r="E35" s="81"/>
      <c r="F35" s="82"/>
      <c r="H35" s="33"/>
      <c r="I35" s="33"/>
      <c r="J35" s="33"/>
      <c r="K35" s="33"/>
    </row>
    <row r="36" spans="1:11" x14ac:dyDescent="0.2">
      <c r="A36" s="78"/>
      <c r="B36" s="79"/>
      <c r="C36" s="79"/>
      <c r="D36" s="80"/>
      <c r="E36" s="81"/>
      <c r="F36" s="82"/>
    </row>
    <row r="37" spans="1:11" ht="15.75" x14ac:dyDescent="0.2">
      <c r="A37" s="83" t="s">
        <v>33</v>
      </c>
      <c r="B37" s="84"/>
      <c r="C37" s="84"/>
      <c r="D37" s="84"/>
      <c r="E37" s="84"/>
      <c r="F37" s="84"/>
    </row>
    <row r="38" spans="1:11" ht="13.5" thickBot="1" x14ac:dyDescent="0.25">
      <c r="B38" s="85"/>
      <c r="C38" s="85"/>
      <c r="D38" s="86"/>
      <c r="E38" s="87"/>
      <c r="F38" s="88"/>
    </row>
    <row r="39" spans="1:11" x14ac:dyDescent="0.2">
      <c r="A39" s="133" t="s">
        <v>34</v>
      </c>
      <c r="B39" s="136" t="s">
        <v>16</v>
      </c>
      <c r="C39" s="139" t="s">
        <v>35</v>
      </c>
      <c r="D39" s="140"/>
      <c r="E39" s="139" t="s">
        <v>36</v>
      </c>
      <c r="F39" s="140"/>
    </row>
    <row r="40" spans="1:11" x14ac:dyDescent="0.2">
      <c r="A40" s="134"/>
      <c r="B40" s="137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11" ht="13.5" thickBot="1" x14ac:dyDescent="0.25">
      <c r="A41" s="135"/>
      <c r="B41" s="138"/>
      <c r="C41" s="141" t="s">
        <v>49</v>
      </c>
      <c r="D41" s="141"/>
      <c r="E41" s="141"/>
      <c r="F41" s="142"/>
    </row>
    <row r="42" spans="1:11" x14ac:dyDescent="0.2">
      <c r="A42" s="91" t="s">
        <v>39</v>
      </c>
      <c r="B42" s="92">
        <v>1</v>
      </c>
      <c r="C42" s="93">
        <v>14254596</v>
      </c>
      <c r="D42" s="94">
        <v>15336619</v>
      </c>
      <c r="E42" s="93">
        <v>15567519</v>
      </c>
      <c r="F42" s="95">
        <v>16744390</v>
      </c>
    </row>
    <row r="43" spans="1:11" x14ac:dyDescent="0.2">
      <c r="A43" s="78"/>
      <c r="B43" s="85"/>
      <c r="C43" s="96"/>
      <c r="D43" s="96"/>
      <c r="E43" s="96"/>
      <c r="F43" s="96"/>
    </row>
    <row r="44" spans="1:11" x14ac:dyDescent="0.2">
      <c r="A44" s="78"/>
      <c r="B44" s="85"/>
      <c r="C44" s="85"/>
      <c r="D44" s="86"/>
      <c r="E44" s="87"/>
      <c r="F44" s="88"/>
    </row>
    <row r="45" spans="1:11" ht="15.75" x14ac:dyDescent="0.2">
      <c r="A45" s="83" t="s">
        <v>40</v>
      </c>
      <c r="B45" s="85"/>
      <c r="C45" s="85"/>
      <c r="D45" s="86"/>
      <c r="E45" s="87"/>
      <c r="F45" s="88"/>
    </row>
    <row r="46" spans="1:11" ht="13.5" thickBot="1" x14ac:dyDescent="0.25">
      <c r="A46" s="78"/>
      <c r="B46" s="85"/>
      <c r="C46" s="97"/>
      <c r="D46" s="97"/>
    </row>
    <row r="47" spans="1:11" x14ac:dyDescent="0.2">
      <c r="A47" s="143" t="s">
        <v>34</v>
      </c>
      <c r="B47" s="145" t="s">
        <v>16</v>
      </c>
      <c r="C47" s="146" t="s">
        <v>41</v>
      </c>
      <c r="D47" s="147"/>
      <c r="E47" s="98"/>
      <c r="F47" s="98"/>
    </row>
    <row r="48" spans="1:11" ht="13.5" thickBot="1" x14ac:dyDescent="0.25">
      <c r="A48" s="144"/>
      <c r="B48" s="138"/>
      <c r="C48" s="99" t="s">
        <v>42</v>
      </c>
      <c r="D48" s="100">
        <v>43644</v>
      </c>
      <c r="E48" s="33"/>
      <c r="F48" s="98"/>
    </row>
    <row r="49" spans="1:6" x14ac:dyDescent="0.2">
      <c r="A49" s="91" t="s">
        <v>39</v>
      </c>
      <c r="B49" s="58">
        <v>1</v>
      </c>
      <c r="C49" s="148">
        <v>1470936926</v>
      </c>
      <c r="D49" s="149"/>
      <c r="E49" s="101"/>
      <c r="F49" s="101"/>
    </row>
    <row r="50" spans="1:6" x14ac:dyDescent="0.2">
      <c r="A50" s="78"/>
      <c r="B50" s="85"/>
      <c r="C50" s="85"/>
      <c r="D50" s="102"/>
      <c r="E50" s="87"/>
      <c r="F50" s="88"/>
    </row>
    <row r="51" spans="1:6" x14ac:dyDescent="0.2">
      <c r="A51" s="78"/>
      <c r="B51" s="85"/>
      <c r="C51" s="85"/>
      <c r="D51" s="102"/>
      <c r="E51" s="87"/>
      <c r="F51" s="88"/>
    </row>
    <row r="52" spans="1:6" x14ac:dyDescent="0.2">
      <c r="A52" s="78"/>
      <c r="B52" s="85"/>
      <c r="C52" s="85"/>
      <c r="D52" s="86"/>
      <c r="E52" s="87"/>
      <c r="F52" s="88"/>
    </row>
    <row r="53" spans="1:6" ht="51" x14ac:dyDescent="0.25">
      <c r="A53" s="103" t="s">
        <v>43</v>
      </c>
      <c r="B53" s="104"/>
      <c r="C53" s="104"/>
      <c r="D53" s="105"/>
      <c r="E53" s="105"/>
      <c r="F53" s="106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workbookViewId="0">
      <selection activeCell="G4" sqref="G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0" t="s">
        <v>12</v>
      </c>
      <c r="B12" s="150"/>
      <c r="C12" s="121"/>
      <c r="D12" s="15"/>
      <c r="E12" s="132"/>
      <c r="F12" s="132"/>
    </row>
    <row r="13" spans="1:6" x14ac:dyDescent="0.2">
      <c r="A13" s="29"/>
      <c r="B13" s="30"/>
      <c r="C13" s="30"/>
      <c r="D13" s="15"/>
      <c r="E13" s="120"/>
      <c r="F13" s="120"/>
    </row>
    <row r="14" spans="1:6" x14ac:dyDescent="0.2">
      <c r="A14" s="31" t="s">
        <v>13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12"/>
      <c r="B16" s="13"/>
      <c r="C16" s="15"/>
      <c r="D16" s="15"/>
      <c r="E16" s="33"/>
      <c r="F16" s="34"/>
    </row>
    <row r="17" spans="1:11" x14ac:dyDescent="0.2">
      <c r="A17" s="35"/>
      <c r="B17" s="36"/>
      <c r="C17" s="36"/>
      <c r="D17" s="36"/>
      <c r="E17" s="37"/>
      <c r="F17" s="15"/>
    </row>
    <row r="18" spans="1:11" ht="15.75" x14ac:dyDescent="0.2">
      <c r="A18" s="38" t="s">
        <v>14</v>
      </c>
      <c r="B18" s="39"/>
      <c r="C18" s="39"/>
      <c r="D18" s="40"/>
      <c r="E18" s="40"/>
      <c r="F18" s="40"/>
    </row>
    <row r="19" spans="1:11" ht="13.5" thickBot="1" x14ac:dyDescent="0.25">
      <c r="A19" s="41"/>
      <c r="B19" s="41"/>
      <c r="C19" s="41"/>
      <c r="D19" s="42"/>
      <c r="E19" s="42"/>
      <c r="F19" s="42"/>
    </row>
    <row r="20" spans="1:11" ht="38.25" x14ac:dyDescent="0.25">
      <c r="A20" s="43" t="s">
        <v>15</v>
      </c>
      <c r="B20" s="44"/>
      <c r="C20" s="45"/>
      <c r="D20" s="46" t="s">
        <v>16</v>
      </c>
      <c r="E20" s="47" t="s">
        <v>17</v>
      </c>
      <c r="F20" s="48" t="s">
        <v>18</v>
      </c>
    </row>
    <row r="21" spans="1:11" ht="13.5" thickBot="1" x14ac:dyDescent="0.25">
      <c r="A21" s="49"/>
      <c r="B21" s="50"/>
      <c r="C21" s="51"/>
      <c r="D21" s="52"/>
      <c r="E21" s="53" t="s">
        <v>19</v>
      </c>
      <c r="F21" s="54">
        <v>43677</v>
      </c>
      <c r="G21" s="55"/>
      <c r="H21" s="33"/>
      <c r="I21" s="33"/>
      <c r="J21" s="33"/>
      <c r="K21" s="33"/>
    </row>
    <row r="22" spans="1:11" x14ac:dyDescent="0.2">
      <c r="A22" s="56" t="s">
        <v>20</v>
      </c>
      <c r="B22" s="57"/>
      <c r="C22" s="57"/>
      <c r="D22" s="58">
        <v>1</v>
      </c>
      <c r="E22" s="59">
        <f>+E23+E26+E29+E34</f>
        <v>1537192</v>
      </c>
      <c r="F22" s="60">
        <f>+F23+F26+F29+F34</f>
        <v>100</v>
      </c>
      <c r="H22" s="107"/>
      <c r="I22" s="33"/>
      <c r="J22" s="33"/>
      <c r="K22" s="33"/>
    </row>
    <row r="23" spans="1:11" x14ac:dyDescent="0.2">
      <c r="A23" s="61" t="s">
        <v>21</v>
      </c>
      <c r="B23" s="62"/>
      <c r="C23" s="62"/>
      <c r="D23" s="63">
        <v>3</v>
      </c>
      <c r="E23" s="64">
        <f>E24+E25</f>
        <v>58412</v>
      </c>
      <c r="F23" s="65">
        <f>+F24+F25</f>
        <v>3.7999156904277411</v>
      </c>
      <c r="H23" s="87"/>
      <c r="I23" s="33"/>
      <c r="J23" s="33"/>
      <c r="K23" s="33"/>
    </row>
    <row r="24" spans="1:11" x14ac:dyDescent="0.2">
      <c r="A24" s="66" t="s">
        <v>22</v>
      </c>
      <c r="B24" s="67"/>
      <c r="C24" s="67"/>
      <c r="D24" s="63">
        <v>4</v>
      </c>
      <c r="E24" s="64">
        <v>58162</v>
      </c>
      <c r="F24" s="65">
        <f>(E24/E22)*100</f>
        <v>3.783652269853083</v>
      </c>
      <c r="H24" s="87"/>
      <c r="I24" s="33"/>
      <c r="J24" s="33"/>
      <c r="K24" s="33"/>
    </row>
    <row r="25" spans="1:11" x14ac:dyDescent="0.2">
      <c r="A25" s="66" t="s">
        <v>23</v>
      </c>
      <c r="B25" s="67"/>
      <c r="C25" s="67"/>
      <c r="D25" s="63">
        <v>5</v>
      </c>
      <c r="E25" s="64">
        <v>250</v>
      </c>
      <c r="F25" s="65">
        <f>(E25/E22)*100</f>
        <v>1.6263420574658207E-2</v>
      </c>
      <c r="H25" s="87"/>
      <c r="I25" s="33"/>
      <c r="J25" s="33"/>
      <c r="K25" s="33"/>
    </row>
    <row r="26" spans="1:11" hidden="1" x14ac:dyDescent="0.2">
      <c r="A26" s="61" t="s">
        <v>24</v>
      </c>
      <c r="B26" s="67"/>
      <c r="C26" s="67"/>
      <c r="D26" s="63">
        <v>9</v>
      </c>
      <c r="E26" s="64">
        <f>E27+E28</f>
        <v>0</v>
      </c>
      <c r="F26" s="65">
        <f>+F27+F28</f>
        <v>0</v>
      </c>
      <c r="H26" s="87"/>
      <c r="I26" s="33"/>
      <c r="J26" s="33"/>
      <c r="K26" s="33"/>
    </row>
    <row r="27" spans="1:11" hidden="1" x14ac:dyDescent="0.2">
      <c r="A27" s="66" t="s">
        <v>25</v>
      </c>
      <c r="B27" s="67"/>
      <c r="C27" s="67"/>
      <c r="D27" s="63">
        <v>10</v>
      </c>
      <c r="E27" s="64">
        <v>0</v>
      </c>
      <c r="F27" s="65">
        <f>E27/$E$22*100</f>
        <v>0</v>
      </c>
      <c r="H27" s="87"/>
      <c r="I27" s="33"/>
      <c r="J27" s="33"/>
      <c r="K27" s="33"/>
    </row>
    <row r="28" spans="1:11" hidden="1" x14ac:dyDescent="0.2">
      <c r="A28" s="66" t="s">
        <v>26</v>
      </c>
      <c r="B28" s="67"/>
      <c r="C28" s="67"/>
      <c r="D28" s="63">
        <v>11</v>
      </c>
      <c r="E28" s="64">
        <v>0</v>
      </c>
      <c r="F28" s="65">
        <f>E28/$E$22*100</f>
        <v>0</v>
      </c>
      <c r="H28" s="87"/>
      <c r="I28" s="33"/>
      <c r="J28" s="33"/>
      <c r="K28" s="33"/>
    </row>
    <row r="29" spans="1:11" x14ac:dyDescent="0.2">
      <c r="A29" s="61" t="s">
        <v>27</v>
      </c>
      <c r="B29" s="67"/>
      <c r="C29" s="67"/>
      <c r="D29" s="63">
        <v>12</v>
      </c>
      <c r="E29" s="64">
        <f>E30+E31</f>
        <v>1460024</v>
      </c>
      <c r="F29" s="65">
        <f>+F30+F31+F32</f>
        <v>94.979937444379104</v>
      </c>
      <c r="H29" s="87"/>
      <c r="I29" s="33"/>
      <c r="J29" s="33"/>
      <c r="K29" s="33"/>
    </row>
    <row r="30" spans="1:11" hidden="1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E30/$E$22*100</f>
        <v>0</v>
      </c>
      <c r="H30" s="87"/>
      <c r="I30" s="33"/>
      <c r="J30" s="33"/>
      <c r="K30" s="33"/>
    </row>
    <row r="31" spans="1:11" x14ac:dyDescent="0.2">
      <c r="A31" s="66" t="s">
        <v>29</v>
      </c>
      <c r="B31" s="67"/>
      <c r="C31" s="67"/>
      <c r="D31" s="63">
        <v>14</v>
      </c>
      <c r="E31" s="64">
        <v>1460024</v>
      </c>
      <c r="F31" s="65">
        <f>E31/$E$22*100</f>
        <v>94.979937444379104</v>
      </c>
      <c r="H31" s="87"/>
      <c r="I31" s="33"/>
      <c r="J31" s="33"/>
      <c r="K31" s="33"/>
    </row>
    <row r="32" spans="1:11" hidden="1" x14ac:dyDescent="0.2">
      <c r="A32" s="66" t="s">
        <v>30</v>
      </c>
      <c r="B32" s="67"/>
      <c r="C32" s="67"/>
      <c r="D32" s="63">
        <v>15</v>
      </c>
      <c r="E32" s="64">
        <v>0</v>
      </c>
      <c r="F32" s="65">
        <f t="shared" ref="F32:F33" si="0">E32/$E$22*100</f>
        <v>0</v>
      </c>
      <c r="H32" s="87"/>
      <c r="I32" s="33"/>
      <c r="J32" s="33"/>
      <c r="K32" s="33"/>
    </row>
    <row r="33" spans="1:11" hidden="1" x14ac:dyDescent="0.2">
      <c r="A33" s="68" t="s">
        <v>31</v>
      </c>
      <c r="B33" s="69"/>
      <c r="C33" s="69"/>
      <c r="D33" s="70">
        <v>24</v>
      </c>
      <c r="E33" s="71">
        <v>0</v>
      </c>
      <c r="F33" s="72">
        <f t="shared" si="0"/>
        <v>0</v>
      </c>
      <c r="H33" s="87"/>
      <c r="I33" s="33"/>
      <c r="J33" s="33"/>
      <c r="K33" s="33"/>
    </row>
    <row r="34" spans="1:11" ht="13.5" thickBot="1" x14ac:dyDescent="0.25">
      <c r="A34" s="73" t="s">
        <v>32</v>
      </c>
      <c r="B34" s="74"/>
      <c r="C34" s="74"/>
      <c r="D34" s="75">
        <v>24</v>
      </c>
      <c r="E34" s="76">
        <v>18756</v>
      </c>
      <c r="F34" s="77">
        <f>E34/$E$22*100</f>
        <v>1.2201468651931575</v>
      </c>
      <c r="H34" s="87"/>
      <c r="I34" s="33"/>
      <c r="J34" s="33"/>
      <c r="K34" s="33"/>
    </row>
    <row r="35" spans="1:11" x14ac:dyDescent="0.2">
      <c r="A35" s="78"/>
      <c r="B35" s="79"/>
      <c r="C35" s="79"/>
      <c r="D35" s="80"/>
      <c r="E35" s="81"/>
      <c r="F35" s="82"/>
      <c r="H35" s="33"/>
      <c r="I35" s="33"/>
      <c r="J35" s="33"/>
      <c r="K35" s="33"/>
    </row>
    <row r="36" spans="1:11" x14ac:dyDescent="0.2">
      <c r="A36" s="78"/>
      <c r="B36" s="79"/>
      <c r="C36" s="79"/>
      <c r="D36" s="80"/>
      <c r="E36" s="81"/>
      <c r="F36" s="82"/>
    </row>
    <row r="37" spans="1:11" ht="15.75" x14ac:dyDescent="0.2">
      <c r="A37" s="83" t="s">
        <v>33</v>
      </c>
      <c r="B37" s="84"/>
      <c r="C37" s="84"/>
      <c r="D37" s="84"/>
      <c r="E37" s="84"/>
      <c r="F37" s="84"/>
    </row>
    <row r="38" spans="1:11" ht="13.5" thickBot="1" x14ac:dyDescent="0.25">
      <c r="B38" s="85"/>
      <c r="C38" s="85"/>
      <c r="D38" s="86"/>
      <c r="E38" s="87"/>
      <c r="F38" s="88"/>
    </row>
    <row r="39" spans="1:11" x14ac:dyDescent="0.2">
      <c r="A39" s="133" t="s">
        <v>34</v>
      </c>
      <c r="B39" s="136" t="s">
        <v>16</v>
      </c>
      <c r="C39" s="139" t="s">
        <v>35</v>
      </c>
      <c r="D39" s="140"/>
      <c r="E39" s="139" t="s">
        <v>36</v>
      </c>
      <c r="F39" s="140"/>
    </row>
    <row r="40" spans="1:11" x14ac:dyDescent="0.2">
      <c r="A40" s="134"/>
      <c r="B40" s="137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11" ht="13.5" thickBot="1" x14ac:dyDescent="0.25">
      <c r="A41" s="135"/>
      <c r="B41" s="138"/>
      <c r="C41" s="141" t="s">
        <v>50</v>
      </c>
      <c r="D41" s="141"/>
      <c r="E41" s="141"/>
      <c r="F41" s="142"/>
    </row>
    <row r="42" spans="1:11" x14ac:dyDescent="0.2">
      <c r="A42" s="91" t="s">
        <v>39</v>
      </c>
      <c r="B42" s="92">
        <v>1</v>
      </c>
      <c r="C42" s="93">
        <v>12183892</v>
      </c>
      <c r="D42" s="94">
        <v>14210674</v>
      </c>
      <c r="E42" s="93">
        <v>13508268</v>
      </c>
      <c r="F42" s="95">
        <v>15755843</v>
      </c>
    </row>
    <row r="43" spans="1:11" x14ac:dyDescent="0.2">
      <c r="A43" s="78"/>
      <c r="B43" s="85"/>
      <c r="C43" s="96"/>
      <c r="D43" s="96"/>
      <c r="E43" s="96"/>
      <c r="F43" s="96"/>
    </row>
    <row r="44" spans="1:11" x14ac:dyDescent="0.2">
      <c r="A44" s="78"/>
      <c r="B44" s="85"/>
      <c r="C44" s="85"/>
      <c r="D44" s="86"/>
      <c r="E44" s="87"/>
      <c r="F44" s="88"/>
    </row>
    <row r="45" spans="1:11" ht="15.75" x14ac:dyDescent="0.2">
      <c r="A45" s="83" t="s">
        <v>40</v>
      </c>
      <c r="B45" s="85"/>
      <c r="C45" s="85"/>
      <c r="D45" s="86"/>
      <c r="E45" s="87"/>
      <c r="F45" s="88"/>
    </row>
    <row r="46" spans="1:11" ht="13.5" thickBot="1" x14ac:dyDescent="0.25">
      <c r="A46" s="78"/>
      <c r="B46" s="85"/>
      <c r="C46" s="97"/>
      <c r="D46" s="97"/>
    </row>
    <row r="47" spans="1:11" x14ac:dyDescent="0.2">
      <c r="A47" s="143" t="s">
        <v>34</v>
      </c>
      <c r="B47" s="145" t="s">
        <v>16</v>
      </c>
      <c r="C47" s="146" t="s">
        <v>41</v>
      </c>
      <c r="D47" s="147"/>
      <c r="E47" s="98"/>
      <c r="F47" s="98"/>
    </row>
    <row r="48" spans="1:11" ht="13.5" thickBot="1" x14ac:dyDescent="0.25">
      <c r="A48" s="144"/>
      <c r="B48" s="138"/>
      <c r="C48" s="99" t="s">
        <v>42</v>
      </c>
      <c r="D48" s="100">
        <v>43677</v>
      </c>
      <c r="E48" s="33"/>
      <c r="F48" s="98"/>
    </row>
    <row r="49" spans="1:6" x14ac:dyDescent="0.2">
      <c r="A49" s="91" t="s">
        <v>39</v>
      </c>
      <c r="B49" s="58">
        <v>1</v>
      </c>
      <c r="C49" s="148">
        <v>1498769495</v>
      </c>
      <c r="D49" s="149"/>
      <c r="E49" s="101"/>
      <c r="F49" s="101"/>
    </row>
    <row r="50" spans="1:6" x14ac:dyDescent="0.2">
      <c r="A50" s="78"/>
      <c r="B50" s="85"/>
      <c r="C50" s="85"/>
      <c r="D50" s="102"/>
      <c r="E50" s="87"/>
      <c r="F50" s="88"/>
    </row>
    <row r="51" spans="1:6" x14ac:dyDescent="0.2">
      <c r="A51" s="78"/>
      <c r="B51" s="85"/>
      <c r="C51" s="85"/>
      <c r="D51" s="102"/>
      <c r="E51" s="87"/>
      <c r="F51" s="88"/>
    </row>
    <row r="52" spans="1:6" x14ac:dyDescent="0.2">
      <c r="A52" s="78"/>
      <c r="B52" s="85"/>
      <c r="C52" s="85"/>
      <c r="D52" s="86"/>
      <c r="E52" s="87"/>
      <c r="F52" s="88"/>
    </row>
    <row r="53" spans="1:6" ht="51" x14ac:dyDescent="0.25">
      <c r="A53" s="103" t="s">
        <v>43</v>
      </c>
      <c r="B53" s="104"/>
      <c r="C53" s="104"/>
      <c r="D53" s="105"/>
      <c r="E53" s="105"/>
      <c r="F53" s="106"/>
    </row>
  </sheetData>
  <mergeCells count="11">
    <mergeCell ref="E12:F12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workbookViewId="0">
      <selection activeCell="L17" sqref="L1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0" t="s">
        <v>12</v>
      </c>
      <c r="B12" s="150"/>
      <c r="C12" s="123"/>
      <c r="D12" s="15"/>
      <c r="E12" s="132"/>
      <c r="F12" s="132"/>
    </row>
    <row r="13" spans="1:6" x14ac:dyDescent="0.2">
      <c r="A13" s="29"/>
      <c r="B13" s="30"/>
      <c r="C13" s="30"/>
      <c r="D13" s="15"/>
      <c r="E13" s="122"/>
      <c r="F13" s="122"/>
    </row>
    <row r="14" spans="1:6" x14ac:dyDescent="0.2">
      <c r="A14" s="31" t="s">
        <v>13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12"/>
      <c r="B16" s="13"/>
      <c r="C16" s="15"/>
      <c r="D16" s="15"/>
      <c r="E16" s="33"/>
      <c r="F16" s="34"/>
    </row>
    <row r="17" spans="1:11" x14ac:dyDescent="0.2">
      <c r="A17" s="35"/>
      <c r="B17" s="36"/>
      <c r="C17" s="36"/>
      <c r="D17" s="36"/>
      <c r="E17" s="37"/>
      <c r="F17" s="15"/>
    </row>
    <row r="18" spans="1:11" ht="15.75" x14ac:dyDescent="0.2">
      <c r="A18" s="38" t="s">
        <v>14</v>
      </c>
      <c r="B18" s="39"/>
      <c r="C18" s="39"/>
      <c r="D18" s="40"/>
      <c r="E18" s="40"/>
      <c r="F18" s="40"/>
    </row>
    <row r="19" spans="1:11" ht="13.5" thickBot="1" x14ac:dyDescent="0.25">
      <c r="A19" s="41"/>
      <c r="B19" s="41"/>
      <c r="C19" s="41"/>
      <c r="D19" s="42"/>
      <c r="E19" s="42"/>
      <c r="F19" s="42"/>
    </row>
    <row r="20" spans="1:11" ht="38.25" x14ac:dyDescent="0.25">
      <c r="A20" s="43" t="s">
        <v>15</v>
      </c>
      <c r="B20" s="44"/>
      <c r="C20" s="45"/>
      <c r="D20" s="46" t="s">
        <v>16</v>
      </c>
      <c r="E20" s="47" t="s">
        <v>17</v>
      </c>
      <c r="F20" s="48" t="s">
        <v>18</v>
      </c>
    </row>
    <row r="21" spans="1:11" ht="13.5" thickBot="1" x14ac:dyDescent="0.25">
      <c r="A21" s="49"/>
      <c r="B21" s="50"/>
      <c r="C21" s="51"/>
      <c r="D21" s="52"/>
      <c r="E21" s="53" t="s">
        <v>19</v>
      </c>
      <c r="F21" s="54">
        <v>43708</v>
      </c>
      <c r="G21" s="55"/>
      <c r="H21" s="33"/>
      <c r="I21" s="33"/>
      <c r="J21" s="33"/>
      <c r="K21" s="33"/>
    </row>
    <row r="22" spans="1:11" x14ac:dyDescent="0.2">
      <c r="A22" s="56" t="s">
        <v>20</v>
      </c>
      <c r="B22" s="57"/>
      <c r="C22" s="57"/>
      <c r="D22" s="58">
        <v>1</v>
      </c>
      <c r="E22" s="59">
        <f>+E23+E26+E29+E34</f>
        <v>1505298</v>
      </c>
      <c r="F22" s="60">
        <f>+F23+F26+F29+F34</f>
        <v>100</v>
      </c>
      <c r="H22" s="107"/>
      <c r="I22" s="33"/>
      <c r="J22" s="33"/>
      <c r="K22" s="33"/>
    </row>
    <row r="23" spans="1:11" x14ac:dyDescent="0.2">
      <c r="A23" s="61" t="s">
        <v>21</v>
      </c>
      <c r="B23" s="62"/>
      <c r="C23" s="62"/>
      <c r="D23" s="63">
        <v>3</v>
      </c>
      <c r="E23" s="64">
        <f>E24+E25</f>
        <v>34799</v>
      </c>
      <c r="F23" s="65">
        <f>+F24+F25</f>
        <v>2.3117681681633804</v>
      </c>
      <c r="H23" s="87"/>
      <c r="I23" s="33"/>
      <c r="J23" s="33"/>
      <c r="K23" s="33"/>
    </row>
    <row r="24" spans="1:11" x14ac:dyDescent="0.2">
      <c r="A24" s="66" t="s">
        <v>22</v>
      </c>
      <c r="B24" s="67"/>
      <c r="C24" s="67"/>
      <c r="D24" s="63">
        <v>4</v>
      </c>
      <c r="E24" s="64">
        <v>34799</v>
      </c>
      <c r="F24" s="65">
        <f>(E24/E22)*100</f>
        <v>2.3117681681633804</v>
      </c>
      <c r="H24" s="87"/>
      <c r="I24" s="33"/>
      <c r="J24" s="33"/>
      <c r="K24" s="33"/>
    </row>
    <row r="25" spans="1:11" hidden="1" x14ac:dyDescent="0.2">
      <c r="A25" s="66" t="s">
        <v>23</v>
      </c>
      <c r="B25" s="67"/>
      <c r="C25" s="67"/>
      <c r="D25" s="63">
        <v>5</v>
      </c>
      <c r="E25" s="64">
        <v>0</v>
      </c>
      <c r="F25" s="65">
        <f>(E25/E22)*100</f>
        <v>0</v>
      </c>
      <c r="H25" s="87"/>
      <c r="I25" s="33"/>
      <c r="J25" s="33"/>
      <c r="K25" s="33"/>
    </row>
    <row r="26" spans="1:11" hidden="1" x14ac:dyDescent="0.2">
      <c r="A26" s="61" t="s">
        <v>24</v>
      </c>
      <c r="B26" s="67"/>
      <c r="C26" s="67"/>
      <c r="D26" s="63">
        <v>9</v>
      </c>
      <c r="E26" s="64">
        <f>E27+E28</f>
        <v>0</v>
      </c>
      <c r="F26" s="65">
        <f>+F27+F28</f>
        <v>0</v>
      </c>
      <c r="H26" s="87"/>
      <c r="I26" s="33"/>
      <c r="J26" s="33"/>
      <c r="K26" s="33"/>
    </row>
    <row r="27" spans="1:11" hidden="1" x14ac:dyDescent="0.2">
      <c r="A27" s="66" t="s">
        <v>25</v>
      </c>
      <c r="B27" s="67"/>
      <c r="C27" s="67"/>
      <c r="D27" s="63">
        <v>10</v>
      </c>
      <c r="E27" s="64">
        <v>0</v>
      </c>
      <c r="F27" s="65">
        <f>E27/$E$22*100</f>
        <v>0</v>
      </c>
      <c r="H27" s="87"/>
      <c r="I27" s="33"/>
      <c r="J27" s="33"/>
      <c r="K27" s="33"/>
    </row>
    <row r="28" spans="1:11" hidden="1" x14ac:dyDescent="0.2">
      <c r="A28" s="66" t="s">
        <v>26</v>
      </c>
      <c r="B28" s="67"/>
      <c r="C28" s="67"/>
      <c r="D28" s="63">
        <v>11</v>
      </c>
      <c r="E28" s="64">
        <v>0</v>
      </c>
      <c r="F28" s="65">
        <f>E28/$E$22*100</f>
        <v>0</v>
      </c>
      <c r="H28" s="87"/>
      <c r="I28" s="33"/>
      <c r="J28" s="33"/>
      <c r="K28" s="33"/>
    </row>
    <row r="29" spans="1:11" x14ac:dyDescent="0.2">
      <c r="A29" s="61" t="s">
        <v>27</v>
      </c>
      <c r="B29" s="67"/>
      <c r="C29" s="67"/>
      <c r="D29" s="63">
        <v>12</v>
      </c>
      <c r="E29" s="64">
        <f>E30+E31</f>
        <v>1463224</v>
      </c>
      <c r="F29" s="65">
        <f>+F30+F31+F32</f>
        <v>97.204938822744737</v>
      </c>
      <c r="H29" s="87"/>
      <c r="I29" s="33"/>
      <c r="J29" s="33"/>
      <c r="K29" s="33"/>
    </row>
    <row r="30" spans="1:11" hidden="1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E30/$E$22*100</f>
        <v>0</v>
      </c>
      <c r="H30" s="87"/>
      <c r="I30" s="33"/>
      <c r="J30" s="33"/>
      <c r="K30" s="33"/>
    </row>
    <row r="31" spans="1:11" x14ac:dyDescent="0.2">
      <c r="A31" s="66" t="s">
        <v>29</v>
      </c>
      <c r="B31" s="67"/>
      <c r="C31" s="67"/>
      <c r="D31" s="63">
        <v>14</v>
      </c>
      <c r="E31" s="64">
        <v>1463224</v>
      </c>
      <c r="F31" s="65">
        <f>E31/$E$22*100</f>
        <v>97.204938822744737</v>
      </c>
      <c r="H31" s="87"/>
      <c r="I31" s="33"/>
      <c r="J31" s="33"/>
      <c r="K31" s="33"/>
    </row>
    <row r="32" spans="1:11" hidden="1" x14ac:dyDescent="0.2">
      <c r="A32" s="66" t="s">
        <v>30</v>
      </c>
      <c r="B32" s="67"/>
      <c r="C32" s="67"/>
      <c r="D32" s="63">
        <v>15</v>
      </c>
      <c r="E32" s="64">
        <v>0</v>
      </c>
      <c r="F32" s="65">
        <f t="shared" ref="F32:F33" si="0">E32/$E$22*100</f>
        <v>0</v>
      </c>
      <c r="H32" s="87"/>
      <c r="I32" s="33"/>
      <c r="J32" s="33"/>
      <c r="K32" s="33"/>
    </row>
    <row r="33" spans="1:11" hidden="1" x14ac:dyDescent="0.2">
      <c r="A33" s="68" t="s">
        <v>31</v>
      </c>
      <c r="B33" s="69"/>
      <c r="C33" s="69"/>
      <c r="D33" s="70">
        <v>24</v>
      </c>
      <c r="E33" s="71">
        <v>0</v>
      </c>
      <c r="F33" s="72">
        <f t="shared" si="0"/>
        <v>0</v>
      </c>
      <c r="H33" s="87"/>
      <c r="I33" s="33"/>
      <c r="J33" s="33"/>
      <c r="K33" s="33"/>
    </row>
    <row r="34" spans="1:11" ht="13.5" thickBot="1" x14ac:dyDescent="0.25">
      <c r="A34" s="73" t="s">
        <v>32</v>
      </c>
      <c r="B34" s="74"/>
      <c r="C34" s="74"/>
      <c r="D34" s="75">
        <v>24</v>
      </c>
      <c r="E34" s="76">
        <v>7275</v>
      </c>
      <c r="F34" s="77">
        <f>E34/$E$22*100</f>
        <v>0.48329300909188749</v>
      </c>
      <c r="H34" s="87"/>
      <c r="I34" s="33"/>
      <c r="J34" s="33"/>
      <c r="K34" s="33"/>
    </row>
    <row r="35" spans="1:11" x14ac:dyDescent="0.2">
      <c r="A35" s="78"/>
      <c r="B35" s="79"/>
      <c r="C35" s="79"/>
      <c r="D35" s="80"/>
      <c r="E35" s="81"/>
      <c r="F35" s="82"/>
      <c r="H35" s="33"/>
      <c r="I35" s="33"/>
      <c r="J35" s="33"/>
      <c r="K35" s="33"/>
    </row>
    <row r="36" spans="1:11" x14ac:dyDescent="0.2">
      <c r="A36" s="78"/>
      <c r="B36" s="79"/>
      <c r="C36" s="79"/>
      <c r="D36" s="80"/>
      <c r="E36" s="81"/>
      <c r="F36" s="82"/>
    </row>
    <row r="37" spans="1:11" ht="15.75" x14ac:dyDescent="0.2">
      <c r="A37" s="83" t="s">
        <v>33</v>
      </c>
      <c r="B37" s="84"/>
      <c r="C37" s="84"/>
      <c r="D37" s="84"/>
      <c r="E37" s="84"/>
      <c r="F37" s="84"/>
    </row>
    <row r="38" spans="1:11" ht="13.5" thickBot="1" x14ac:dyDescent="0.25">
      <c r="B38" s="85"/>
      <c r="C38" s="85"/>
      <c r="D38" s="86"/>
      <c r="E38" s="87"/>
      <c r="F38" s="88"/>
    </row>
    <row r="39" spans="1:11" x14ac:dyDescent="0.2">
      <c r="A39" s="133" t="s">
        <v>34</v>
      </c>
      <c r="B39" s="136" t="s">
        <v>16</v>
      </c>
      <c r="C39" s="139" t="s">
        <v>35</v>
      </c>
      <c r="D39" s="140"/>
      <c r="E39" s="139" t="s">
        <v>36</v>
      </c>
      <c r="F39" s="140"/>
    </row>
    <row r="40" spans="1:11" x14ac:dyDescent="0.2">
      <c r="A40" s="134"/>
      <c r="B40" s="137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11" ht="13.5" thickBot="1" x14ac:dyDescent="0.25">
      <c r="A41" s="135"/>
      <c r="B41" s="138"/>
      <c r="C41" s="141" t="s">
        <v>51</v>
      </c>
      <c r="D41" s="141"/>
      <c r="E41" s="141"/>
      <c r="F41" s="142"/>
    </row>
    <row r="42" spans="1:11" x14ac:dyDescent="0.2">
      <c r="A42" s="91" t="s">
        <v>39</v>
      </c>
      <c r="B42" s="92">
        <v>1</v>
      </c>
      <c r="C42" s="93">
        <v>9295401</v>
      </c>
      <c r="D42" s="94">
        <v>24904314</v>
      </c>
      <c r="E42" s="93">
        <v>10317116</v>
      </c>
      <c r="F42" s="95">
        <v>27651452</v>
      </c>
    </row>
    <row r="43" spans="1:11" x14ac:dyDescent="0.2">
      <c r="A43" s="78"/>
      <c r="B43" s="85"/>
      <c r="C43" s="96"/>
      <c r="D43" s="96"/>
      <c r="E43" s="96"/>
      <c r="F43" s="96"/>
    </row>
    <row r="44" spans="1:11" x14ac:dyDescent="0.2">
      <c r="A44" s="78"/>
      <c r="B44" s="85"/>
      <c r="C44" s="85"/>
      <c r="D44" s="86"/>
      <c r="E44" s="87"/>
      <c r="F44" s="88"/>
    </row>
    <row r="45" spans="1:11" ht="15.75" x14ac:dyDescent="0.2">
      <c r="A45" s="83" t="s">
        <v>40</v>
      </c>
      <c r="B45" s="85"/>
      <c r="C45" s="85"/>
      <c r="D45" s="86"/>
      <c r="E45" s="87"/>
      <c r="F45" s="88"/>
    </row>
    <row r="46" spans="1:11" ht="13.5" thickBot="1" x14ac:dyDescent="0.25">
      <c r="A46" s="78"/>
      <c r="B46" s="85"/>
      <c r="C46" s="97"/>
      <c r="D46" s="97"/>
    </row>
    <row r="47" spans="1:11" x14ac:dyDescent="0.2">
      <c r="A47" s="143" t="s">
        <v>34</v>
      </c>
      <c r="B47" s="145" t="s">
        <v>16</v>
      </c>
      <c r="C47" s="146" t="s">
        <v>41</v>
      </c>
      <c r="D47" s="147"/>
      <c r="E47" s="98"/>
      <c r="F47" s="98"/>
    </row>
    <row r="48" spans="1:11" ht="13.5" thickBot="1" x14ac:dyDescent="0.25">
      <c r="A48" s="144"/>
      <c r="B48" s="138"/>
      <c r="C48" s="99" t="s">
        <v>42</v>
      </c>
      <c r="D48" s="100">
        <v>43707</v>
      </c>
      <c r="E48" s="33"/>
      <c r="F48" s="98"/>
    </row>
    <row r="49" spans="1:6" x14ac:dyDescent="0.2">
      <c r="A49" s="91" t="s">
        <v>39</v>
      </c>
      <c r="B49" s="58">
        <v>1</v>
      </c>
      <c r="C49" s="148">
        <v>1474271364</v>
      </c>
      <c r="D49" s="149"/>
      <c r="E49" s="101"/>
      <c r="F49" s="101"/>
    </row>
    <row r="50" spans="1:6" x14ac:dyDescent="0.2">
      <c r="A50" s="78"/>
      <c r="B50" s="85"/>
      <c r="C50" s="85"/>
      <c r="D50" s="102"/>
      <c r="E50" s="87"/>
      <c r="F50" s="88"/>
    </row>
    <row r="51" spans="1:6" x14ac:dyDescent="0.2">
      <c r="A51" s="78"/>
      <c r="B51" s="85"/>
      <c r="C51" s="85"/>
      <c r="D51" s="102"/>
      <c r="E51" s="87"/>
      <c r="F51" s="88"/>
    </row>
    <row r="52" spans="1:6" x14ac:dyDescent="0.2">
      <c r="A52" s="78"/>
      <c r="B52" s="85"/>
      <c r="C52" s="85"/>
      <c r="D52" s="86"/>
      <c r="E52" s="87"/>
      <c r="F52" s="88"/>
    </row>
    <row r="53" spans="1:6" ht="51" x14ac:dyDescent="0.25">
      <c r="A53" s="103" t="s">
        <v>43</v>
      </c>
      <c r="B53" s="104"/>
      <c r="C53" s="104"/>
      <c r="D53" s="105"/>
      <c r="E53" s="105"/>
      <c r="F53" s="106"/>
    </row>
  </sheetData>
  <mergeCells count="11">
    <mergeCell ref="E12:F12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workbookViewId="0">
      <selection activeCell="F2" sqref="F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0" t="s">
        <v>12</v>
      </c>
      <c r="B12" s="150"/>
      <c r="C12" s="124"/>
      <c r="D12" s="15"/>
      <c r="E12" s="132"/>
      <c r="F12" s="132"/>
    </row>
    <row r="13" spans="1:6" x14ac:dyDescent="0.2">
      <c r="A13" s="29"/>
      <c r="B13" s="30"/>
      <c r="C13" s="30"/>
      <c r="D13" s="15"/>
      <c r="E13" s="125"/>
      <c r="F13" s="125"/>
    </row>
    <row r="14" spans="1:6" x14ac:dyDescent="0.2">
      <c r="A14" s="31" t="s">
        <v>13</v>
      </c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12"/>
      <c r="B16" s="13"/>
      <c r="C16" s="15"/>
      <c r="D16" s="15"/>
      <c r="E16" s="33"/>
      <c r="F16" s="34"/>
    </row>
    <row r="17" spans="1:11" x14ac:dyDescent="0.2">
      <c r="A17" s="35"/>
      <c r="B17" s="36"/>
      <c r="C17" s="36"/>
      <c r="D17" s="36"/>
      <c r="E17" s="37"/>
      <c r="F17" s="15"/>
    </row>
    <row r="18" spans="1:11" ht="15.75" x14ac:dyDescent="0.2">
      <c r="A18" s="38" t="s">
        <v>14</v>
      </c>
      <c r="B18" s="39"/>
      <c r="C18" s="39"/>
      <c r="D18" s="40"/>
      <c r="E18" s="40"/>
      <c r="F18" s="40"/>
    </row>
    <row r="19" spans="1:11" ht="13.5" thickBot="1" x14ac:dyDescent="0.25">
      <c r="A19" s="41"/>
      <c r="B19" s="41"/>
      <c r="C19" s="41"/>
      <c r="D19" s="42"/>
      <c r="E19" s="42"/>
      <c r="F19" s="42"/>
    </row>
    <row r="20" spans="1:11" ht="38.25" x14ac:dyDescent="0.25">
      <c r="A20" s="43" t="s">
        <v>15</v>
      </c>
      <c r="B20" s="44"/>
      <c r="C20" s="45"/>
      <c r="D20" s="46" t="s">
        <v>16</v>
      </c>
      <c r="E20" s="47" t="s">
        <v>17</v>
      </c>
      <c r="F20" s="48" t="s">
        <v>18</v>
      </c>
    </row>
    <row r="21" spans="1:11" ht="13.5" thickBot="1" x14ac:dyDescent="0.25">
      <c r="A21" s="49"/>
      <c r="B21" s="50"/>
      <c r="C21" s="51"/>
      <c r="D21" s="52"/>
      <c r="E21" s="53" t="s">
        <v>19</v>
      </c>
      <c r="F21" s="54">
        <v>43738</v>
      </c>
      <c r="G21" s="55"/>
      <c r="H21" s="33"/>
      <c r="I21" s="33"/>
      <c r="J21" s="33"/>
      <c r="K21" s="33"/>
    </row>
    <row r="22" spans="1:11" x14ac:dyDescent="0.2">
      <c r="A22" s="56" t="s">
        <v>20</v>
      </c>
      <c r="B22" s="57"/>
      <c r="C22" s="57"/>
      <c r="D22" s="58">
        <v>1</v>
      </c>
      <c r="E22" s="59">
        <f>+E23+E26+E29+E34</f>
        <v>1511919</v>
      </c>
      <c r="F22" s="60">
        <f>+F23+F26+F29+F34</f>
        <v>100</v>
      </c>
      <c r="H22" s="107"/>
      <c r="I22" s="33"/>
      <c r="J22" s="33"/>
      <c r="K22" s="33"/>
    </row>
    <row r="23" spans="1:11" x14ac:dyDescent="0.2">
      <c r="A23" s="61" t="s">
        <v>21</v>
      </c>
      <c r="B23" s="62"/>
      <c r="C23" s="62"/>
      <c r="D23" s="63">
        <v>3</v>
      </c>
      <c r="E23" s="64">
        <f>E24+E25</f>
        <v>46288</v>
      </c>
      <c r="F23" s="65">
        <f>+F24+F25</f>
        <v>3.0615396724295416</v>
      </c>
      <c r="H23" s="87"/>
      <c r="I23" s="33"/>
      <c r="J23" s="33"/>
      <c r="K23" s="33"/>
    </row>
    <row r="24" spans="1:11" x14ac:dyDescent="0.2">
      <c r="A24" s="66" t="s">
        <v>22</v>
      </c>
      <c r="B24" s="67"/>
      <c r="C24" s="67"/>
      <c r="D24" s="63">
        <v>4</v>
      </c>
      <c r="E24" s="64">
        <v>46288</v>
      </c>
      <c r="F24" s="65">
        <f>(E24/E22)*100</f>
        <v>3.0615396724295416</v>
      </c>
      <c r="H24" s="87"/>
      <c r="I24" s="33"/>
      <c r="J24" s="33"/>
      <c r="K24" s="33"/>
    </row>
    <row r="25" spans="1:11" hidden="1" x14ac:dyDescent="0.2">
      <c r="A25" s="66" t="s">
        <v>23</v>
      </c>
      <c r="B25" s="67"/>
      <c r="C25" s="67"/>
      <c r="D25" s="63">
        <v>5</v>
      </c>
      <c r="E25" s="64">
        <v>0</v>
      </c>
      <c r="F25" s="65">
        <f>(E25/E22)*100</f>
        <v>0</v>
      </c>
      <c r="H25" s="87"/>
      <c r="I25" s="33"/>
      <c r="J25" s="33"/>
      <c r="K25" s="33"/>
    </row>
    <row r="26" spans="1:11" hidden="1" x14ac:dyDescent="0.2">
      <c r="A26" s="61" t="s">
        <v>24</v>
      </c>
      <c r="B26" s="67"/>
      <c r="C26" s="67"/>
      <c r="D26" s="63">
        <v>9</v>
      </c>
      <c r="E26" s="64">
        <f>E27+E28</f>
        <v>0</v>
      </c>
      <c r="F26" s="65">
        <f>+F27+F28</f>
        <v>0</v>
      </c>
      <c r="H26" s="87"/>
      <c r="I26" s="33"/>
      <c r="J26" s="33"/>
      <c r="K26" s="33"/>
    </row>
    <row r="27" spans="1:11" hidden="1" x14ac:dyDescent="0.2">
      <c r="A27" s="66" t="s">
        <v>25</v>
      </c>
      <c r="B27" s="67"/>
      <c r="C27" s="67"/>
      <c r="D27" s="63">
        <v>10</v>
      </c>
      <c r="E27" s="64">
        <v>0</v>
      </c>
      <c r="F27" s="65">
        <f>E27/$E$22*100</f>
        <v>0</v>
      </c>
      <c r="H27" s="87"/>
      <c r="I27" s="33"/>
      <c r="J27" s="33"/>
      <c r="K27" s="33"/>
    </row>
    <row r="28" spans="1:11" hidden="1" x14ac:dyDescent="0.2">
      <c r="A28" s="66" t="s">
        <v>26</v>
      </c>
      <c r="B28" s="67"/>
      <c r="C28" s="67"/>
      <c r="D28" s="63">
        <v>11</v>
      </c>
      <c r="E28" s="64">
        <v>0</v>
      </c>
      <c r="F28" s="65">
        <f>E28/$E$22*100</f>
        <v>0</v>
      </c>
      <c r="H28" s="87"/>
      <c r="I28" s="33"/>
      <c r="J28" s="33"/>
      <c r="K28" s="33"/>
    </row>
    <row r="29" spans="1:11" x14ac:dyDescent="0.2">
      <c r="A29" s="61" t="s">
        <v>27</v>
      </c>
      <c r="B29" s="67"/>
      <c r="C29" s="67"/>
      <c r="D29" s="63">
        <v>12</v>
      </c>
      <c r="E29" s="64">
        <f>E30+E31</f>
        <v>1452321</v>
      </c>
      <c r="F29" s="65">
        <f>+F30+F31+F32</f>
        <v>96.058122161306258</v>
      </c>
      <c r="H29" s="87"/>
      <c r="I29" s="33"/>
      <c r="J29" s="33"/>
      <c r="K29" s="33"/>
    </row>
    <row r="30" spans="1:11" hidden="1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E30/$E$22*100</f>
        <v>0</v>
      </c>
      <c r="H30" s="87"/>
      <c r="I30" s="33"/>
      <c r="J30" s="33"/>
      <c r="K30" s="33"/>
    </row>
    <row r="31" spans="1:11" x14ac:dyDescent="0.2">
      <c r="A31" s="66" t="s">
        <v>29</v>
      </c>
      <c r="B31" s="67"/>
      <c r="C31" s="67"/>
      <c r="D31" s="63">
        <v>14</v>
      </c>
      <c r="E31" s="64">
        <v>1452321</v>
      </c>
      <c r="F31" s="65">
        <f>E31/$E$22*100</f>
        <v>96.058122161306258</v>
      </c>
      <c r="H31" s="87"/>
      <c r="I31" s="33"/>
      <c r="J31" s="33"/>
      <c r="K31" s="33"/>
    </row>
    <row r="32" spans="1:11" hidden="1" x14ac:dyDescent="0.2">
      <c r="A32" s="66" t="s">
        <v>30</v>
      </c>
      <c r="B32" s="67"/>
      <c r="C32" s="67"/>
      <c r="D32" s="63">
        <v>15</v>
      </c>
      <c r="E32" s="64">
        <v>0</v>
      </c>
      <c r="F32" s="65">
        <f t="shared" ref="F32:F33" si="0">E32/$E$22*100</f>
        <v>0</v>
      </c>
      <c r="H32" s="87"/>
      <c r="I32" s="33"/>
      <c r="J32" s="33"/>
      <c r="K32" s="33"/>
    </row>
    <row r="33" spans="1:11" hidden="1" x14ac:dyDescent="0.2">
      <c r="A33" s="68" t="s">
        <v>31</v>
      </c>
      <c r="B33" s="69"/>
      <c r="C33" s="69"/>
      <c r="D33" s="70">
        <v>24</v>
      </c>
      <c r="E33" s="71">
        <v>0</v>
      </c>
      <c r="F33" s="72">
        <f t="shared" si="0"/>
        <v>0</v>
      </c>
      <c r="H33" s="87"/>
      <c r="I33" s="33"/>
      <c r="J33" s="33"/>
      <c r="K33" s="33"/>
    </row>
    <row r="34" spans="1:11" ht="13.5" thickBot="1" x14ac:dyDescent="0.25">
      <c r="A34" s="73" t="s">
        <v>32</v>
      </c>
      <c r="B34" s="74"/>
      <c r="C34" s="74"/>
      <c r="D34" s="75">
        <v>24</v>
      </c>
      <c r="E34" s="76">
        <v>13310</v>
      </c>
      <c r="F34" s="77">
        <f>E34/$E$22*100</f>
        <v>0.88033816626419803</v>
      </c>
      <c r="H34" s="87"/>
      <c r="I34" s="33"/>
      <c r="J34" s="33"/>
      <c r="K34" s="33"/>
    </row>
    <row r="35" spans="1:11" x14ac:dyDescent="0.2">
      <c r="A35" s="78"/>
      <c r="B35" s="79"/>
      <c r="C35" s="79"/>
      <c r="D35" s="80"/>
      <c r="E35" s="81"/>
      <c r="F35" s="82"/>
      <c r="H35" s="33"/>
      <c r="I35" s="33"/>
      <c r="J35" s="33"/>
      <c r="K35" s="33"/>
    </row>
    <row r="36" spans="1:11" x14ac:dyDescent="0.2">
      <c r="A36" s="78"/>
      <c r="B36" s="79"/>
      <c r="C36" s="79"/>
      <c r="D36" s="80"/>
      <c r="E36" s="81"/>
      <c r="F36" s="82"/>
    </row>
    <row r="37" spans="1:11" ht="15.75" x14ac:dyDescent="0.2">
      <c r="A37" s="83" t="s">
        <v>33</v>
      </c>
      <c r="B37" s="84"/>
      <c r="C37" s="84"/>
      <c r="D37" s="84"/>
      <c r="E37" s="84"/>
      <c r="F37" s="84"/>
    </row>
    <row r="38" spans="1:11" ht="13.5" thickBot="1" x14ac:dyDescent="0.25">
      <c r="B38" s="85"/>
      <c r="C38" s="85"/>
      <c r="D38" s="86"/>
      <c r="E38" s="87"/>
      <c r="F38" s="88"/>
    </row>
    <row r="39" spans="1:11" x14ac:dyDescent="0.2">
      <c r="A39" s="133" t="s">
        <v>34</v>
      </c>
      <c r="B39" s="136" t="s">
        <v>16</v>
      </c>
      <c r="C39" s="139" t="s">
        <v>35</v>
      </c>
      <c r="D39" s="140"/>
      <c r="E39" s="139" t="s">
        <v>36</v>
      </c>
      <c r="F39" s="140"/>
    </row>
    <row r="40" spans="1:11" x14ac:dyDescent="0.2">
      <c r="A40" s="134"/>
      <c r="B40" s="137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11" ht="13.5" thickBot="1" x14ac:dyDescent="0.25">
      <c r="A41" s="135"/>
      <c r="B41" s="138"/>
      <c r="C41" s="141" t="s">
        <v>52</v>
      </c>
      <c r="D41" s="141"/>
      <c r="E41" s="141"/>
      <c r="F41" s="142"/>
    </row>
    <row r="42" spans="1:11" x14ac:dyDescent="0.2">
      <c r="A42" s="91" t="s">
        <v>39</v>
      </c>
      <c r="B42" s="92">
        <v>1</v>
      </c>
      <c r="C42" s="93">
        <v>11945656</v>
      </c>
      <c r="D42" s="94">
        <v>26193795</v>
      </c>
      <c r="E42" s="93">
        <v>13441621</v>
      </c>
      <c r="F42" s="95">
        <v>29417544</v>
      </c>
    </row>
    <row r="43" spans="1:11" x14ac:dyDescent="0.2">
      <c r="A43" s="78"/>
      <c r="B43" s="85"/>
      <c r="C43" s="96"/>
      <c r="D43" s="96"/>
      <c r="E43" s="96"/>
      <c r="F43" s="96"/>
    </row>
    <row r="44" spans="1:11" x14ac:dyDescent="0.2">
      <c r="A44" s="78"/>
      <c r="B44" s="85"/>
      <c r="C44" s="85"/>
      <c r="D44" s="86"/>
      <c r="E44" s="87"/>
      <c r="F44" s="88"/>
    </row>
    <row r="45" spans="1:11" ht="15.75" x14ac:dyDescent="0.2">
      <c r="A45" s="83" t="s">
        <v>40</v>
      </c>
      <c r="B45" s="85"/>
      <c r="C45" s="85"/>
      <c r="D45" s="86"/>
      <c r="E45" s="87"/>
      <c r="F45" s="88"/>
    </row>
    <row r="46" spans="1:11" ht="13.5" thickBot="1" x14ac:dyDescent="0.25">
      <c r="A46" s="78"/>
      <c r="B46" s="85"/>
      <c r="C46" s="97"/>
      <c r="D46" s="97"/>
    </row>
    <row r="47" spans="1:11" x14ac:dyDescent="0.2">
      <c r="A47" s="143" t="s">
        <v>34</v>
      </c>
      <c r="B47" s="145" t="s">
        <v>16</v>
      </c>
      <c r="C47" s="146" t="s">
        <v>41</v>
      </c>
      <c r="D47" s="147"/>
      <c r="E47" s="98"/>
      <c r="F47" s="98"/>
    </row>
    <row r="48" spans="1:11" ht="13.5" thickBot="1" x14ac:dyDescent="0.25">
      <c r="A48" s="144"/>
      <c r="B48" s="138"/>
      <c r="C48" s="99" t="s">
        <v>42</v>
      </c>
      <c r="D48" s="100">
        <v>43738</v>
      </c>
      <c r="E48" s="33"/>
      <c r="F48" s="98"/>
    </row>
    <row r="49" spans="1:6" x14ac:dyDescent="0.2">
      <c r="A49" s="91" t="s">
        <v>39</v>
      </c>
      <c r="B49" s="58">
        <v>1</v>
      </c>
      <c r="C49" s="148">
        <v>1482305511</v>
      </c>
      <c r="D49" s="149"/>
      <c r="E49" s="101"/>
      <c r="F49" s="101"/>
    </row>
    <row r="50" spans="1:6" x14ac:dyDescent="0.2">
      <c r="A50" s="78"/>
      <c r="B50" s="85"/>
      <c r="C50" s="85"/>
      <c r="D50" s="102"/>
      <c r="E50" s="87"/>
      <c r="F50" s="88"/>
    </row>
    <row r="51" spans="1:6" x14ac:dyDescent="0.2">
      <c r="A51" s="78"/>
      <c r="B51" s="85"/>
      <c r="C51" s="85"/>
      <c r="D51" s="102"/>
      <c r="E51" s="87"/>
      <c r="F51" s="88"/>
    </row>
    <row r="52" spans="1:6" x14ac:dyDescent="0.2">
      <c r="A52" s="78"/>
      <c r="B52" s="85"/>
      <c r="C52" s="85"/>
      <c r="D52" s="86"/>
      <c r="E52" s="87"/>
      <c r="F52" s="88"/>
    </row>
    <row r="53" spans="1:6" ht="51" x14ac:dyDescent="0.25">
      <c r="A53" s="103" t="s">
        <v>43</v>
      </c>
      <c r="B53" s="104"/>
      <c r="C53" s="104"/>
      <c r="D53" s="105"/>
      <c r="E53" s="105"/>
      <c r="F53" s="106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2019</vt:lpstr>
      <vt:lpstr>únor 2019</vt:lpstr>
      <vt:lpstr>březen 2019</vt:lpstr>
      <vt:lpstr>duben 2019</vt:lpstr>
      <vt:lpstr>květen 2019</vt:lpstr>
      <vt:lpstr>červen 2019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2020-01-08T08:46:59Z</dcterms:modified>
</cp:coreProperties>
</file>