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760" firstSheet="2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9" i="15" l="1"/>
  <c r="E26" i="15"/>
  <c r="E23" i="15"/>
  <c r="E22" i="15" s="1"/>
  <c r="F33" i="15" s="1"/>
  <c r="F24" i="15" l="1"/>
  <c r="F27" i="15"/>
  <c r="F30" i="15"/>
  <c r="F32" i="15"/>
  <c r="F34" i="15"/>
  <c r="F25" i="15"/>
  <c r="F28" i="15"/>
  <c r="F31" i="15"/>
  <c r="E29" i="14"/>
  <c r="E26" i="14"/>
  <c r="E23" i="14"/>
  <c r="E22" i="14" s="1"/>
  <c r="F34" i="14" s="1"/>
  <c r="F29" i="15" l="1"/>
  <c r="F23" i="15"/>
  <c r="F26" i="15"/>
  <c r="F31" i="14"/>
  <c r="F25" i="14"/>
  <c r="F28" i="14"/>
  <c r="F33" i="14"/>
  <c r="F24" i="14"/>
  <c r="F23" i="14" s="1"/>
  <c r="F27" i="14"/>
  <c r="F30" i="14"/>
  <c r="F32" i="14"/>
  <c r="E29" i="13"/>
  <c r="E26" i="13"/>
  <c r="E23" i="13"/>
  <c r="F22" i="15" l="1"/>
  <c r="F26" i="14"/>
  <c r="F29" i="14"/>
  <c r="F22" i="14" s="1"/>
  <c r="E22" i="13"/>
  <c r="F33" i="13" s="1"/>
  <c r="F31" i="13"/>
  <c r="E29" i="12"/>
  <c r="E26" i="12"/>
  <c r="E23" i="12"/>
  <c r="F32" i="13" l="1"/>
  <c r="F25" i="13"/>
  <c r="F27" i="13"/>
  <c r="F28" i="13"/>
  <c r="F26" i="13" s="1"/>
  <c r="F34" i="13"/>
  <c r="F30" i="13"/>
  <c r="F29" i="13" s="1"/>
  <c r="F24" i="13"/>
  <c r="F23" i="13"/>
  <c r="E22" i="12"/>
  <c r="F33" i="12" s="1"/>
  <c r="F32" i="12"/>
  <c r="F31" i="12"/>
  <c r="E29" i="11"/>
  <c r="E26" i="11"/>
  <c r="E23" i="11"/>
  <c r="F22" i="13" l="1"/>
  <c r="F25" i="12"/>
  <c r="F27" i="12"/>
  <c r="F28" i="12"/>
  <c r="F26" i="12" s="1"/>
  <c r="F34" i="12"/>
  <c r="F30" i="12"/>
  <c r="F29" i="12" s="1"/>
  <c r="F24" i="12"/>
  <c r="F23" i="12"/>
  <c r="E22" i="11"/>
  <c r="F34" i="11" s="1"/>
  <c r="F30" i="11"/>
  <c r="E29" i="10"/>
  <c r="E26" i="10"/>
  <c r="E23" i="10"/>
  <c r="F25" i="11" l="1"/>
  <c r="F22" i="12"/>
  <c r="F24" i="11"/>
  <c r="F23" i="11" s="1"/>
  <c r="F31" i="11"/>
  <c r="F32" i="11"/>
  <c r="F29" i="11" s="1"/>
  <c r="F27" i="11"/>
  <c r="F33" i="11"/>
  <c r="F28" i="11"/>
  <c r="E22" i="10"/>
  <c r="F33" i="10" s="1"/>
  <c r="F30" i="10"/>
  <c r="F28" i="10"/>
  <c r="E29" i="9"/>
  <c r="E26" i="9"/>
  <c r="E23" i="9"/>
  <c r="F34" i="10" l="1"/>
  <c r="F27" i="10"/>
  <c r="F26" i="10" s="1"/>
  <c r="F22" i="11"/>
  <c r="F26" i="11"/>
  <c r="F31" i="10"/>
  <c r="F25" i="10"/>
  <c r="F32" i="10"/>
  <c r="F24" i="10"/>
  <c r="F29" i="10"/>
  <c r="F23" i="10"/>
  <c r="E22" i="9"/>
  <c r="F34" i="9" s="1"/>
  <c r="F22" i="10" l="1"/>
  <c r="F32" i="9"/>
  <c r="F31" i="9"/>
  <c r="F24" i="9"/>
  <c r="F25" i="9"/>
  <c r="F30" i="9"/>
  <c r="F33" i="9"/>
  <c r="F28" i="9"/>
  <c r="F27" i="9"/>
  <c r="E29" i="8"/>
  <c r="E26" i="8"/>
  <c r="E23" i="8"/>
  <c r="F29" i="9" l="1"/>
  <c r="F26" i="9"/>
  <c r="F23" i="9"/>
  <c r="F22" i="9" s="1"/>
  <c r="E22" i="8"/>
  <c r="E29" i="7"/>
  <c r="E26" i="7"/>
  <c r="E23" i="7"/>
  <c r="F34" i="8" l="1"/>
  <c r="F24" i="8"/>
  <c r="F31" i="8"/>
  <c r="F25" i="8"/>
  <c r="F23" i="8" s="1"/>
  <c r="F27" i="8"/>
  <c r="F28" i="8"/>
  <c r="F32" i="8"/>
  <c r="F33" i="8"/>
  <c r="F30" i="8"/>
  <c r="F29" i="8" s="1"/>
  <c r="E22" i="7"/>
  <c r="F33" i="7" s="1"/>
  <c r="E29" i="6"/>
  <c r="E26" i="6"/>
  <c r="E23" i="6"/>
  <c r="F26" i="8" l="1"/>
  <c r="F22" i="8" s="1"/>
  <c r="F27" i="7"/>
  <c r="F24" i="7"/>
  <c r="F23" i="7" s="1"/>
  <c r="F32" i="7"/>
  <c r="F31" i="7"/>
  <c r="F30" i="7"/>
  <c r="F34" i="7"/>
  <c r="F28" i="7"/>
  <c r="F26" i="7" s="1"/>
  <c r="E22" i="6"/>
  <c r="F34" i="6" s="1"/>
  <c r="E29" i="5"/>
  <c r="E26" i="5"/>
  <c r="E23" i="5"/>
  <c r="F29" i="7" l="1"/>
  <c r="F22" i="7" s="1"/>
  <c r="F27" i="6"/>
  <c r="F28" i="6"/>
  <c r="F32" i="6"/>
  <c r="F33" i="6"/>
  <c r="F30" i="6"/>
  <c r="F24" i="6"/>
  <c r="F23" i="6" s="1"/>
  <c r="F31" i="6"/>
  <c r="E22" i="5"/>
  <c r="F33" i="5" s="1"/>
  <c r="E29" i="4"/>
  <c r="E26" i="4"/>
  <c r="E23" i="4"/>
  <c r="F26" i="6" l="1"/>
  <c r="F29" i="6"/>
  <c r="F27" i="5"/>
  <c r="F24" i="5"/>
  <c r="F23" i="5" s="1"/>
  <c r="F32" i="5"/>
  <c r="F31" i="5"/>
  <c r="F30" i="5"/>
  <c r="F34" i="5"/>
  <c r="F28" i="5"/>
  <c r="F26" i="5" s="1"/>
  <c r="E22" i="4"/>
  <c r="F34" i="4" s="1"/>
  <c r="F22" i="6" l="1"/>
  <c r="F29" i="5"/>
  <c r="F22" i="5" s="1"/>
  <c r="F24" i="4"/>
  <c r="F23" i="4" s="1"/>
  <c r="F27" i="4"/>
  <c r="F31" i="4"/>
  <c r="F32" i="4"/>
  <c r="F28" i="4"/>
  <c r="F33" i="4"/>
  <c r="F30" i="4"/>
  <c r="F29" i="4" l="1"/>
  <c r="F26" i="4"/>
  <c r="F22" i="4" l="1"/>
</calcChain>
</file>

<file path=xl/sharedStrings.xml><?xml version="1.0" encoding="utf-8"?>
<sst xmlns="http://schemas.openxmlformats.org/spreadsheetml/2006/main" count="612" uniqueCount="56">
  <si>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</si>
  <si>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</si>
  <si>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</si>
  <si>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udržitelného rozvoje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</si>
  <si>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</si>
  <si>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</si>
  <si>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</si>
  <si>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</si>
  <si>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</si>
  <si>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</si>
  <si>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</si>
  <si>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</si>
  <si>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A1 - Kapitalizační CZ0008474400</t>
  </si>
  <si>
    <t>Třída A4 - Pravidelných investic CZ0008474434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</si>
  <si>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</si>
  <si>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</si>
  <si>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</si>
  <si>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</si>
  <si>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</si>
  <si>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</si>
  <si>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</si>
  <si>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</si>
  <si>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</si>
  <si>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</si>
  <si>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</si>
  <si>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</si>
  <si>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</si>
  <si>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</si>
  <si>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</si>
  <si>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</si>
  <si>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</si>
  <si>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</si>
  <si>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</si>
  <si>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</si>
  <si>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</si>
  <si>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</si>
  <si>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</si>
  <si>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</si>
  <si>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</si>
  <si>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CZ0008474400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</si>
  <si>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</si>
  <si>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</si>
  <si>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</si>
  <si>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</si>
  <si>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- 31.1.2018</t>
  </si>
  <si>
    <t>za období 1.2. - 28.2.2018</t>
  </si>
  <si>
    <t>za období 1.3. - 31.3.2018</t>
  </si>
  <si>
    <t>za období 1.4. - 30.4.2018</t>
  </si>
  <si>
    <t>za období 1.5. - 31.5.2018</t>
  </si>
  <si>
    <t>za období 1.6. - 30.6.2018</t>
  </si>
  <si>
    <t>za období 1.7. - 31.7.2018</t>
  </si>
  <si>
    <t>za období 1.8. - 31.8.2018</t>
  </si>
  <si>
    <t>za období 1.9. - 30.9.2018</t>
  </si>
  <si>
    <t>za období 1.10. - 31.10.2018</t>
  </si>
  <si>
    <t>za období 1.11. - 30.11.2018</t>
  </si>
  <si>
    <t>za období 1.12.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</si>
</sst>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3" fontId="21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F50" sqref="F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29"/>
      <c r="D12" s="15"/>
      <c r="E12" s="133"/>
      <c r="F12" s="133"/>
    </row>
    <row r="13" spans="1:6" x14ac:dyDescent="0.2">
      <c r="A13" s="30"/>
      <c r="B13" s="31"/>
      <c r="C13" s="31"/>
      <c r="D13" s="15"/>
      <c r="E13" s="32"/>
      <c r="F13" s="32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8" x14ac:dyDescent="0.2">
      <c r="A17" s="37"/>
      <c r="B17" s="38"/>
      <c r="C17" s="38"/>
      <c r="D17" s="38"/>
      <c r="E17" s="39"/>
      <c r="F17" s="15"/>
    </row>
    <row r="18" spans="1:8" ht="15.75" x14ac:dyDescent="0.2">
      <c r="A18" s="40" t="s">
        <v>14</v>
      </c>
      <c r="B18" s="41"/>
      <c r="C18" s="41"/>
      <c r="D18" s="42"/>
      <c r="E18" s="42"/>
      <c r="F18" s="42"/>
    </row>
    <row r="19" spans="1:8" ht="13.5" thickBot="1" x14ac:dyDescent="0.25">
      <c r="A19" s="43"/>
      <c r="B19" s="43"/>
      <c r="C19" s="43"/>
      <c r="D19" s="44"/>
      <c r="E19" s="44"/>
      <c r="F19" s="44"/>
    </row>
    <row r="20" spans="1:8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8" ht="13.5" thickBot="1" x14ac:dyDescent="0.25">
      <c r="A21" s="51"/>
      <c r="B21" s="52"/>
      <c r="C21" s="53"/>
      <c r="D21" s="54"/>
      <c r="E21" s="55" t="s">
        <v>19</v>
      </c>
      <c r="F21" s="56">
        <v>43131</v>
      </c>
      <c r="G21" s="57"/>
    </row>
    <row r="22" spans="1:8" x14ac:dyDescent="0.2">
      <c r="A22" s="58" t="s">
        <v>20</v>
      </c>
      <c r="B22" s="59"/>
      <c r="C22" s="59"/>
      <c r="D22" s="60">
        <v>1</v>
      </c>
      <c r="E22" s="61">
        <f>+E23+E26+E29+E34</f>
        <v>1402823</v>
      </c>
      <c r="F22" s="62">
        <f>+F23+F26+F29+F34</f>
        <v>99.999999999999986</v>
      </c>
    </row>
    <row r="23" spans="1:8" x14ac:dyDescent="0.2">
      <c r="A23" s="63" t="s">
        <v>21</v>
      </c>
      <c r="B23" s="64"/>
      <c r="C23" s="64"/>
      <c r="D23" s="65">
        <v>3</v>
      </c>
      <c r="E23" s="66">
        <f>E24+E25</f>
        <v>43563</v>
      </c>
      <c r="F23" s="67">
        <f>+F24+F25</f>
        <v>3.1053810780119799</v>
      </c>
    </row>
    <row r="24" spans="1:8" x14ac:dyDescent="0.2">
      <c r="A24" s="68" t="s">
        <v>22</v>
      </c>
      <c r="B24" s="69"/>
      <c r="C24" s="69"/>
      <c r="D24" s="65">
        <v>4</v>
      </c>
      <c r="E24" s="66">
        <v>43563</v>
      </c>
      <c r="F24" s="67">
        <f>E24/E22*100</f>
        <v>3.1053810780119799</v>
      </c>
    </row>
    <row r="25" spans="1:8" hidden="1" x14ac:dyDescent="0.2">
      <c r="A25" s="68" t="s">
        <v>23</v>
      </c>
      <c r="B25" s="69"/>
      <c r="C25" s="69"/>
      <c r="D25" s="65">
        <v>5</v>
      </c>
      <c r="E25" s="66">
        <v>0</v>
      </c>
      <c r="F25" s="67">
        <v>0</v>
      </c>
    </row>
    <row r="26" spans="1:8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</row>
    <row r="27" spans="1:8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</row>
    <row r="28" spans="1:8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</row>
    <row r="29" spans="1:8" x14ac:dyDescent="0.2">
      <c r="A29" s="63" t="s">
        <v>27</v>
      </c>
      <c r="B29" s="69"/>
      <c r="C29" s="69"/>
      <c r="D29" s="65">
        <v>12</v>
      </c>
      <c r="E29" s="66">
        <f>E30+E31</f>
        <v>1337881</v>
      </c>
      <c r="F29" s="67">
        <f>+F30+F31+F32</f>
        <v>95.370620527322401</v>
      </c>
    </row>
    <row r="30" spans="1:8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70"/>
    </row>
    <row r="31" spans="1:8" x14ac:dyDescent="0.2">
      <c r="A31" s="68" t="s">
        <v>29</v>
      </c>
      <c r="B31" s="69"/>
      <c r="C31" s="69"/>
      <c r="D31" s="65">
        <v>14</v>
      </c>
      <c r="E31" s="66">
        <v>1337881</v>
      </c>
      <c r="F31" s="67">
        <f>E31/$E$22*100</f>
        <v>95.370620527322401</v>
      </c>
      <c r="H31" s="70"/>
    </row>
    <row r="32" spans="1:8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</row>
    <row r="33" spans="1:6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</row>
    <row r="34" spans="1:6" ht="13.5" thickBot="1" x14ac:dyDescent="0.25">
      <c r="A34" s="76" t="s">
        <v>32</v>
      </c>
      <c r="B34" s="77"/>
      <c r="C34" s="77"/>
      <c r="D34" s="78">
        <v>24</v>
      </c>
      <c r="E34" s="79">
        <v>21379</v>
      </c>
      <c r="F34" s="80">
        <f>E34/$E$22*100</f>
        <v>1.5239983946656135</v>
      </c>
    </row>
    <row r="35" spans="1:6" x14ac:dyDescent="0.2">
      <c r="A35" s="81"/>
      <c r="B35" s="82"/>
      <c r="C35" s="82"/>
      <c r="D35" s="83"/>
      <c r="E35" s="84"/>
      <c r="F35" s="85"/>
    </row>
    <row r="36" spans="1:6" x14ac:dyDescent="0.2">
      <c r="A36" s="81"/>
      <c r="B36" s="82"/>
      <c r="C36" s="82"/>
      <c r="D36" s="83"/>
      <c r="E36" s="84"/>
      <c r="F36" s="85"/>
    </row>
    <row r="37" spans="1:6" ht="15.75" x14ac:dyDescent="0.2">
      <c r="A37" s="86" t="s">
        <v>33</v>
      </c>
      <c r="B37" s="87"/>
      <c r="C37" s="87"/>
      <c r="D37" s="87"/>
      <c r="E37" s="87"/>
      <c r="F37" s="87"/>
    </row>
    <row r="38" spans="1:6" ht="13.5" thickBot="1" x14ac:dyDescent="0.25">
      <c r="B38" s="88"/>
      <c r="C38" s="88"/>
      <c r="D38" s="89"/>
      <c r="E38" s="90"/>
      <c r="F38" s="91"/>
    </row>
    <row r="39" spans="1:6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6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6" ht="13.5" thickBot="1" x14ac:dyDescent="0.25">
      <c r="A41" s="136"/>
      <c r="B41" s="139"/>
      <c r="C41" s="142" t="s">
        <v>44</v>
      </c>
      <c r="D41" s="142"/>
      <c r="E41" s="142"/>
      <c r="F41" s="143"/>
    </row>
    <row r="42" spans="1:6" x14ac:dyDescent="0.2">
      <c r="A42" s="94" t="s">
        <v>39</v>
      </c>
      <c r="B42" s="95">
        <v>1</v>
      </c>
      <c r="C42" s="96">
        <v>72031408</v>
      </c>
      <c r="D42" s="97">
        <v>17914011</v>
      </c>
      <c r="E42" s="96">
        <v>73996030.780000001</v>
      </c>
      <c r="F42" s="98">
        <v>18419448.969999999</v>
      </c>
    </row>
    <row r="43" spans="1:6" x14ac:dyDescent="0.2">
      <c r="A43" s="81"/>
      <c r="B43" s="88"/>
      <c r="C43" s="99"/>
      <c r="D43" s="99"/>
      <c r="E43" s="99"/>
      <c r="F43" s="99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40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0"/>
      <c r="D46" s="100"/>
    </row>
    <row r="47" spans="1:6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6" ht="13.5" thickBot="1" x14ac:dyDescent="0.25">
      <c r="A48" s="145"/>
      <c r="B48" s="139"/>
      <c r="C48" s="102" t="s">
        <v>42</v>
      </c>
      <c r="D48" s="103">
        <v>43131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1396996115.74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K34" sqref="K3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27"/>
      <c r="D12" s="15"/>
      <c r="E12" s="133"/>
      <c r="F12" s="133"/>
    </row>
    <row r="13" spans="1:6" x14ac:dyDescent="0.2">
      <c r="A13" s="30"/>
      <c r="B13" s="31"/>
      <c r="C13" s="31"/>
      <c r="D13" s="15"/>
      <c r="E13" s="128"/>
      <c r="F13" s="128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11" x14ac:dyDescent="0.2">
      <c r="A17" s="37"/>
      <c r="B17" s="38"/>
      <c r="C17" s="38"/>
      <c r="D17" s="38"/>
      <c r="E17" s="39"/>
      <c r="F17" s="15"/>
    </row>
    <row r="18" spans="1:11" ht="15.75" x14ac:dyDescent="0.2">
      <c r="A18" s="40" t="s">
        <v>14</v>
      </c>
      <c r="B18" s="41"/>
      <c r="C18" s="41"/>
      <c r="D18" s="42"/>
      <c r="E18" s="42"/>
      <c r="F18" s="42"/>
    </row>
    <row r="19" spans="1:11" ht="13.5" thickBot="1" x14ac:dyDescent="0.25">
      <c r="A19" s="43"/>
      <c r="B19" s="43"/>
      <c r="C19" s="43"/>
      <c r="D19" s="44"/>
      <c r="E19" s="44"/>
      <c r="F19" s="44"/>
    </row>
    <row r="20" spans="1:11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11" ht="13.5" thickBot="1" x14ac:dyDescent="0.25">
      <c r="A21" s="51"/>
      <c r="B21" s="52"/>
      <c r="C21" s="53"/>
      <c r="D21" s="54"/>
      <c r="E21" s="55" t="s">
        <v>19</v>
      </c>
      <c r="F21" s="56">
        <v>43404</v>
      </c>
      <c r="G21" s="57"/>
      <c r="H21" s="35"/>
      <c r="I21" s="35"/>
      <c r="J21" s="35"/>
      <c r="K21" s="35"/>
    </row>
    <row r="22" spans="1:11" x14ac:dyDescent="0.2">
      <c r="A22" s="58" t="s">
        <v>20</v>
      </c>
      <c r="B22" s="59"/>
      <c r="C22" s="59"/>
      <c r="D22" s="60">
        <v>1</v>
      </c>
      <c r="E22" s="61">
        <f>+E23+E26+E29+E34</f>
        <v>1548099</v>
      </c>
      <c r="F22" s="62">
        <f>+F23+F26+F29+F34</f>
        <v>100</v>
      </c>
      <c r="H22" s="120"/>
      <c r="I22" s="35"/>
      <c r="J22" s="35"/>
      <c r="K22" s="35"/>
    </row>
    <row r="23" spans="1:11" x14ac:dyDescent="0.2">
      <c r="A23" s="63" t="s">
        <v>21</v>
      </c>
      <c r="B23" s="64"/>
      <c r="C23" s="64"/>
      <c r="D23" s="65">
        <v>3</v>
      </c>
      <c r="E23" s="66">
        <f>E24+E25</f>
        <v>33673</v>
      </c>
      <c r="F23" s="67">
        <f>+F24+F25</f>
        <v>2.1751192914665021</v>
      </c>
      <c r="H23" s="90"/>
      <c r="I23" s="35"/>
      <c r="J23" s="35"/>
      <c r="K23" s="35"/>
    </row>
    <row r="24" spans="1:11" x14ac:dyDescent="0.2">
      <c r="A24" s="68" t="s">
        <v>22</v>
      </c>
      <c r="B24" s="69"/>
      <c r="C24" s="69"/>
      <c r="D24" s="65">
        <v>4</v>
      </c>
      <c r="E24" s="66">
        <v>26173</v>
      </c>
      <c r="F24" s="67">
        <f>(E24/E22)*100</f>
        <v>1.6906541506712427</v>
      </c>
      <c r="H24" s="90"/>
      <c r="I24" s="35"/>
      <c r="J24" s="35"/>
      <c r="K24" s="35"/>
    </row>
    <row r="25" spans="1:11" x14ac:dyDescent="0.2">
      <c r="A25" s="68" t="s">
        <v>23</v>
      </c>
      <c r="B25" s="69"/>
      <c r="C25" s="69"/>
      <c r="D25" s="65">
        <v>5</v>
      </c>
      <c r="E25" s="66">
        <v>7500</v>
      </c>
      <c r="F25" s="67">
        <f>(E25/E22)*100</f>
        <v>0.48446514079525921</v>
      </c>
      <c r="H25" s="90"/>
      <c r="I25" s="35"/>
      <c r="J25" s="35"/>
      <c r="K25" s="35"/>
    </row>
    <row r="26" spans="1:11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  <c r="H26" s="90"/>
      <c r="I26" s="35"/>
      <c r="J26" s="35"/>
      <c r="K26" s="35"/>
    </row>
    <row r="27" spans="1:11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  <c r="H27" s="90"/>
      <c r="I27" s="35"/>
      <c r="J27" s="35"/>
      <c r="K27" s="35"/>
    </row>
    <row r="28" spans="1:11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  <c r="H28" s="90"/>
      <c r="I28" s="35"/>
      <c r="J28" s="35"/>
      <c r="K28" s="35"/>
    </row>
    <row r="29" spans="1:11" x14ac:dyDescent="0.2">
      <c r="A29" s="63" t="s">
        <v>27</v>
      </c>
      <c r="B29" s="69"/>
      <c r="C29" s="69"/>
      <c r="D29" s="65">
        <v>12</v>
      </c>
      <c r="E29" s="66">
        <f>E30+E31</f>
        <v>1508412</v>
      </c>
      <c r="F29" s="67">
        <f>+F30+F31+F32</f>
        <v>97.436404260967805</v>
      </c>
      <c r="H29" s="90"/>
      <c r="I29" s="35"/>
      <c r="J29" s="35"/>
      <c r="K29" s="35"/>
    </row>
    <row r="30" spans="1:11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90"/>
      <c r="I30" s="35"/>
      <c r="J30" s="35"/>
      <c r="K30" s="35"/>
    </row>
    <row r="31" spans="1:11" x14ac:dyDescent="0.2">
      <c r="A31" s="68" t="s">
        <v>29</v>
      </c>
      <c r="B31" s="69"/>
      <c r="C31" s="69"/>
      <c r="D31" s="65">
        <v>14</v>
      </c>
      <c r="E31" s="66">
        <v>1508412</v>
      </c>
      <c r="F31" s="67">
        <f>E31/$E$22*100</f>
        <v>97.436404260967805</v>
      </c>
      <c r="H31" s="90"/>
      <c r="I31" s="35"/>
      <c r="J31" s="35"/>
      <c r="K31" s="35"/>
    </row>
    <row r="32" spans="1:11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  <c r="H32" s="90"/>
      <c r="I32" s="35"/>
      <c r="J32" s="35"/>
      <c r="K32" s="35"/>
    </row>
    <row r="33" spans="1:11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  <c r="H33" s="90"/>
      <c r="I33" s="35"/>
      <c r="J33" s="35"/>
      <c r="K33" s="35"/>
    </row>
    <row r="34" spans="1:11" ht="13.5" thickBot="1" x14ac:dyDescent="0.25">
      <c r="A34" s="76" t="s">
        <v>32</v>
      </c>
      <c r="B34" s="77"/>
      <c r="C34" s="77"/>
      <c r="D34" s="78">
        <v>24</v>
      </c>
      <c r="E34" s="79">
        <v>6014</v>
      </c>
      <c r="F34" s="80">
        <f>E34/$E$22*100</f>
        <v>0.38847644756569183</v>
      </c>
      <c r="H34" s="90"/>
      <c r="I34" s="35"/>
      <c r="J34" s="35"/>
      <c r="K34" s="35"/>
    </row>
    <row r="35" spans="1:11" x14ac:dyDescent="0.2">
      <c r="A35" s="81"/>
      <c r="B35" s="82"/>
      <c r="C35" s="82"/>
      <c r="D35" s="83"/>
      <c r="E35" s="84"/>
      <c r="F35" s="85"/>
      <c r="H35" s="35"/>
      <c r="I35" s="35"/>
      <c r="J35" s="35"/>
      <c r="K35" s="35"/>
    </row>
    <row r="36" spans="1:11" x14ac:dyDescent="0.2">
      <c r="A36" s="81"/>
      <c r="B36" s="82"/>
      <c r="C36" s="82"/>
      <c r="D36" s="83"/>
      <c r="E36" s="84"/>
      <c r="F36" s="85"/>
    </row>
    <row r="37" spans="1:11" ht="15.75" x14ac:dyDescent="0.2">
      <c r="A37" s="86" t="s">
        <v>33</v>
      </c>
      <c r="B37" s="87"/>
      <c r="C37" s="87"/>
      <c r="D37" s="87"/>
      <c r="E37" s="87"/>
      <c r="F37" s="87"/>
    </row>
    <row r="38" spans="1:11" ht="13.5" thickBot="1" x14ac:dyDescent="0.25">
      <c r="B38" s="88"/>
      <c r="C38" s="88"/>
      <c r="D38" s="89"/>
      <c r="E38" s="90"/>
      <c r="F38" s="91"/>
    </row>
    <row r="39" spans="1:11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11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11" ht="13.5" thickBot="1" x14ac:dyDescent="0.25">
      <c r="A41" s="136"/>
      <c r="B41" s="139"/>
      <c r="C41" s="142" t="s">
        <v>53</v>
      </c>
      <c r="D41" s="142"/>
      <c r="E41" s="142"/>
      <c r="F41" s="143"/>
    </row>
    <row r="42" spans="1:11" x14ac:dyDescent="0.2">
      <c r="A42" s="94" t="s">
        <v>39</v>
      </c>
      <c r="B42" s="95">
        <v>1</v>
      </c>
      <c r="C42" s="96">
        <v>22460887</v>
      </c>
      <c r="D42" s="97">
        <v>23513196</v>
      </c>
      <c r="E42" s="96">
        <v>23103801</v>
      </c>
      <c r="F42" s="98">
        <v>24322308</v>
      </c>
    </row>
    <row r="43" spans="1:11" x14ac:dyDescent="0.2">
      <c r="A43" s="81"/>
      <c r="B43" s="88"/>
      <c r="C43" s="99"/>
      <c r="D43" s="99"/>
      <c r="E43" s="99"/>
      <c r="F43" s="99"/>
    </row>
    <row r="44" spans="1:11" x14ac:dyDescent="0.2">
      <c r="A44" s="81"/>
      <c r="B44" s="88"/>
      <c r="C44" s="88"/>
      <c r="D44" s="89"/>
      <c r="E44" s="90"/>
      <c r="F44" s="91"/>
    </row>
    <row r="45" spans="1:11" ht="15.75" x14ac:dyDescent="0.2">
      <c r="A45" s="86" t="s">
        <v>40</v>
      </c>
      <c r="B45" s="88"/>
      <c r="C45" s="88"/>
      <c r="D45" s="89"/>
      <c r="E45" s="90"/>
      <c r="F45" s="91"/>
    </row>
    <row r="46" spans="1:11" ht="13.5" thickBot="1" x14ac:dyDescent="0.25">
      <c r="A46" s="81"/>
      <c r="B46" s="88"/>
      <c r="C46" s="100"/>
      <c r="D46" s="100"/>
    </row>
    <row r="47" spans="1:11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11" ht="13.5" thickBot="1" x14ac:dyDescent="0.25">
      <c r="A48" s="145"/>
      <c r="B48" s="139"/>
      <c r="C48" s="102" t="s">
        <v>42</v>
      </c>
      <c r="D48" s="103">
        <v>43404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1529879898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H21" sqref="H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30"/>
      <c r="D12" s="15"/>
      <c r="E12" s="133"/>
      <c r="F12" s="133"/>
    </row>
    <row r="13" spans="1:6" x14ac:dyDescent="0.2">
      <c r="A13" s="30"/>
      <c r="B13" s="31"/>
      <c r="C13" s="31"/>
      <c r="D13" s="15"/>
      <c r="E13" s="129"/>
      <c r="F13" s="129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11" x14ac:dyDescent="0.2">
      <c r="A17" s="37"/>
      <c r="B17" s="38"/>
      <c r="C17" s="38"/>
      <c r="D17" s="38"/>
      <c r="E17" s="39"/>
      <c r="F17" s="15"/>
    </row>
    <row r="18" spans="1:11" ht="15.75" x14ac:dyDescent="0.2">
      <c r="A18" s="40" t="s">
        <v>14</v>
      </c>
      <c r="B18" s="41"/>
      <c r="C18" s="41"/>
      <c r="D18" s="42"/>
      <c r="E18" s="42"/>
      <c r="F18" s="42"/>
    </row>
    <row r="19" spans="1:11" ht="13.5" thickBot="1" x14ac:dyDescent="0.25">
      <c r="A19" s="43"/>
      <c r="B19" s="43"/>
      <c r="C19" s="43"/>
      <c r="D19" s="44"/>
      <c r="E19" s="44"/>
      <c r="F19" s="44"/>
    </row>
    <row r="20" spans="1:11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11" ht="13.5" thickBot="1" x14ac:dyDescent="0.25">
      <c r="A21" s="51"/>
      <c r="B21" s="52"/>
      <c r="C21" s="53"/>
      <c r="D21" s="54"/>
      <c r="E21" s="55" t="s">
        <v>19</v>
      </c>
      <c r="F21" s="56">
        <v>43434</v>
      </c>
      <c r="G21" s="57"/>
      <c r="H21" s="35"/>
      <c r="I21" s="35"/>
      <c r="J21" s="35"/>
      <c r="K21" s="35"/>
    </row>
    <row r="22" spans="1:11" x14ac:dyDescent="0.2">
      <c r="A22" s="58" t="s">
        <v>20</v>
      </c>
      <c r="B22" s="59"/>
      <c r="C22" s="59"/>
      <c r="D22" s="60">
        <v>1</v>
      </c>
      <c r="E22" s="61">
        <f>+E23+E26+E29+E34</f>
        <v>1548391</v>
      </c>
      <c r="F22" s="62">
        <f>+F23+F26+F29+F34</f>
        <v>100</v>
      </c>
      <c r="H22" s="120"/>
      <c r="I22" s="35"/>
      <c r="J22" s="35"/>
      <c r="K22" s="35"/>
    </row>
    <row r="23" spans="1:11" x14ac:dyDescent="0.2">
      <c r="A23" s="63" t="s">
        <v>21</v>
      </c>
      <c r="B23" s="64"/>
      <c r="C23" s="64"/>
      <c r="D23" s="65">
        <v>3</v>
      </c>
      <c r="E23" s="66">
        <f>E24+E25</f>
        <v>45737</v>
      </c>
      <c r="F23" s="67">
        <f>+F24+F25</f>
        <v>2.953840470527147</v>
      </c>
      <c r="H23" s="90"/>
      <c r="I23" s="35"/>
      <c r="J23" s="35"/>
      <c r="K23" s="35"/>
    </row>
    <row r="24" spans="1:11" x14ac:dyDescent="0.2">
      <c r="A24" s="68" t="s">
        <v>22</v>
      </c>
      <c r="B24" s="69"/>
      <c r="C24" s="69"/>
      <c r="D24" s="65">
        <v>4</v>
      </c>
      <c r="E24" s="66">
        <v>40487</v>
      </c>
      <c r="F24" s="67">
        <f>(E24/E22)*100</f>
        <v>2.6147788252450446</v>
      </c>
      <c r="H24" s="90"/>
      <c r="I24" s="35"/>
      <c r="J24" s="35"/>
      <c r="K24" s="35"/>
    </row>
    <row r="25" spans="1:11" x14ac:dyDescent="0.2">
      <c r="A25" s="68" t="s">
        <v>23</v>
      </c>
      <c r="B25" s="69"/>
      <c r="C25" s="69"/>
      <c r="D25" s="65">
        <v>5</v>
      </c>
      <c r="E25" s="66">
        <v>5250</v>
      </c>
      <c r="F25" s="67">
        <f>(E25/E22)*100</f>
        <v>0.33906164528210248</v>
      </c>
      <c r="H25" s="90"/>
      <c r="I25" s="35"/>
      <c r="J25" s="35"/>
      <c r="K25" s="35"/>
    </row>
    <row r="26" spans="1:11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  <c r="H26" s="90"/>
      <c r="I26" s="35"/>
      <c r="J26" s="35"/>
      <c r="K26" s="35"/>
    </row>
    <row r="27" spans="1:11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  <c r="H27" s="90"/>
      <c r="I27" s="35"/>
      <c r="J27" s="35"/>
      <c r="K27" s="35"/>
    </row>
    <row r="28" spans="1:11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  <c r="H28" s="90"/>
      <c r="I28" s="35"/>
      <c r="J28" s="35"/>
      <c r="K28" s="35"/>
    </row>
    <row r="29" spans="1:11" x14ac:dyDescent="0.2">
      <c r="A29" s="63" t="s">
        <v>27</v>
      </c>
      <c r="B29" s="69"/>
      <c r="C29" s="69"/>
      <c r="D29" s="65">
        <v>12</v>
      </c>
      <c r="E29" s="66">
        <f>E30+E31</f>
        <v>1498601</v>
      </c>
      <c r="F29" s="67">
        <f>+F30+F31+F32</f>
        <v>96.784403939315069</v>
      </c>
      <c r="H29" s="90"/>
      <c r="I29" s="35"/>
      <c r="J29" s="35"/>
      <c r="K29" s="35"/>
    </row>
    <row r="30" spans="1:11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90"/>
      <c r="I30" s="35"/>
      <c r="J30" s="35"/>
      <c r="K30" s="35"/>
    </row>
    <row r="31" spans="1:11" x14ac:dyDescent="0.2">
      <c r="A31" s="68" t="s">
        <v>29</v>
      </c>
      <c r="B31" s="69"/>
      <c r="C31" s="69"/>
      <c r="D31" s="65">
        <v>14</v>
      </c>
      <c r="E31" s="66">
        <v>1498601</v>
      </c>
      <c r="F31" s="67">
        <f>E31/$E$22*100</f>
        <v>96.784403939315069</v>
      </c>
      <c r="H31" s="90"/>
      <c r="I31" s="35"/>
      <c r="J31" s="35"/>
      <c r="K31" s="35"/>
    </row>
    <row r="32" spans="1:11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  <c r="H32" s="90"/>
      <c r="I32" s="35"/>
      <c r="J32" s="35"/>
      <c r="K32" s="35"/>
    </row>
    <row r="33" spans="1:11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  <c r="H33" s="90"/>
      <c r="I33" s="35"/>
      <c r="J33" s="35"/>
      <c r="K33" s="35"/>
    </row>
    <row r="34" spans="1:11" ht="13.5" thickBot="1" x14ac:dyDescent="0.25">
      <c r="A34" s="76" t="s">
        <v>32</v>
      </c>
      <c r="B34" s="77"/>
      <c r="C34" s="77"/>
      <c r="D34" s="78">
        <v>24</v>
      </c>
      <c r="E34" s="79">
        <v>4053</v>
      </c>
      <c r="F34" s="80">
        <f>E34/$E$22*100</f>
        <v>0.26175559015778316</v>
      </c>
      <c r="H34" s="90"/>
      <c r="I34" s="35"/>
      <c r="J34" s="35"/>
      <c r="K34" s="35"/>
    </row>
    <row r="35" spans="1:11" x14ac:dyDescent="0.2">
      <c r="A35" s="81"/>
      <c r="B35" s="82"/>
      <c r="C35" s="82"/>
      <c r="D35" s="83"/>
      <c r="E35" s="84"/>
      <c r="F35" s="85"/>
      <c r="H35" s="35"/>
      <c r="I35" s="35"/>
      <c r="J35" s="35"/>
      <c r="K35" s="35"/>
    </row>
    <row r="36" spans="1:11" x14ac:dyDescent="0.2">
      <c r="A36" s="81"/>
      <c r="B36" s="82"/>
      <c r="C36" s="82"/>
      <c r="D36" s="83"/>
      <c r="E36" s="84"/>
      <c r="F36" s="85"/>
    </row>
    <row r="37" spans="1:11" ht="15.75" x14ac:dyDescent="0.2">
      <c r="A37" s="86" t="s">
        <v>33</v>
      </c>
      <c r="B37" s="87"/>
      <c r="C37" s="87"/>
      <c r="D37" s="87"/>
      <c r="E37" s="87"/>
      <c r="F37" s="87"/>
    </row>
    <row r="38" spans="1:11" ht="13.5" thickBot="1" x14ac:dyDescent="0.25">
      <c r="B38" s="88"/>
      <c r="C38" s="88"/>
      <c r="D38" s="89"/>
      <c r="E38" s="90"/>
      <c r="F38" s="91"/>
    </row>
    <row r="39" spans="1:11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11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11" ht="13.5" thickBot="1" x14ac:dyDescent="0.25">
      <c r="A41" s="136"/>
      <c r="B41" s="139"/>
      <c r="C41" s="142" t="s">
        <v>54</v>
      </c>
      <c r="D41" s="142"/>
      <c r="E41" s="142"/>
      <c r="F41" s="143"/>
    </row>
    <row r="42" spans="1:11" x14ac:dyDescent="0.2">
      <c r="A42" s="94" t="s">
        <v>39</v>
      </c>
      <c r="B42" s="95">
        <v>1</v>
      </c>
      <c r="C42" s="96">
        <v>14828220</v>
      </c>
      <c r="D42" s="97">
        <v>28029967</v>
      </c>
      <c r="E42" s="96">
        <v>15170055</v>
      </c>
      <c r="F42" s="98">
        <v>28721626</v>
      </c>
    </row>
    <row r="43" spans="1:11" x14ac:dyDescent="0.2">
      <c r="A43" s="81"/>
      <c r="B43" s="88"/>
      <c r="C43" s="99"/>
      <c r="D43" s="99"/>
      <c r="E43" s="99"/>
      <c r="F43" s="99"/>
    </row>
    <row r="44" spans="1:11" x14ac:dyDescent="0.2">
      <c r="A44" s="81"/>
      <c r="B44" s="88"/>
      <c r="C44" s="88"/>
      <c r="D44" s="89"/>
      <c r="E44" s="90"/>
      <c r="F44" s="91"/>
    </row>
    <row r="45" spans="1:11" ht="15.75" x14ac:dyDescent="0.2">
      <c r="A45" s="86" t="s">
        <v>40</v>
      </c>
      <c r="B45" s="88"/>
      <c r="C45" s="88"/>
      <c r="D45" s="89"/>
      <c r="E45" s="90"/>
      <c r="F45" s="91"/>
    </row>
    <row r="46" spans="1:11" ht="13.5" thickBot="1" x14ac:dyDescent="0.25">
      <c r="A46" s="81"/>
      <c r="B46" s="88"/>
      <c r="C46" s="100"/>
      <c r="D46" s="100"/>
    </row>
    <row r="47" spans="1:11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11" ht="13.5" thickBot="1" x14ac:dyDescent="0.25">
      <c r="A48" s="145"/>
      <c r="B48" s="139"/>
      <c r="C48" s="102" t="s">
        <v>42</v>
      </c>
      <c r="D48" s="103">
        <v>43434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1534634534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workbookViewId="0">
      <selection activeCell="I12" sqref="I1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31"/>
      <c r="D12" s="15"/>
      <c r="E12" s="133"/>
      <c r="F12" s="133"/>
    </row>
    <row r="13" spans="1:6" x14ac:dyDescent="0.2">
      <c r="A13" s="30"/>
      <c r="B13" s="31"/>
      <c r="C13" s="31"/>
      <c r="D13" s="15"/>
      <c r="E13" s="132"/>
      <c r="F13" s="132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11" x14ac:dyDescent="0.2">
      <c r="A17" s="37"/>
      <c r="B17" s="38"/>
      <c r="C17" s="38"/>
      <c r="D17" s="38"/>
      <c r="E17" s="39"/>
      <c r="F17" s="15"/>
    </row>
    <row r="18" spans="1:11" ht="15.75" x14ac:dyDescent="0.2">
      <c r="A18" s="40" t="s">
        <v>14</v>
      </c>
      <c r="B18" s="41"/>
      <c r="C18" s="41"/>
      <c r="D18" s="42"/>
      <c r="E18" s="42"/>
      <c r="F18" s="42"/>
    </row>
    <row r="19" spans="1:11" ht="13.5" thickBot="1" x14ac:dyDescent="0.25">
      <c r="A19" s="43"/>
      <c r="B19" s="43"/>
      <c r="C19" s="43"/>
      <c r="D19" s="44"/>
      <c r="E19" s="44"/>
      <c r="F19" s="44"/>
    </row>
    <row r="20" spans="1:11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11" ht="13.5" thickBot="1" x14ac:dyDescent="0.25">
      <c r="A21" s="51"/>
      <c r="B21" s="52"/>
      <c r="C21" s="53"/>
      <c r="D21" s="54"/>
      <c r="E21" s="55" t="s">
        <v>19</v>
      </c>
      <c r="F21" s="56">
        <v>43465</v>
      </c>
      <c r="G21" s="57"/>
      <c r="H21" s="35"/>
      <c r="I21" s="35"/>
      <c r="J21" s="35"/>
      <c r="K21" s="35"/>
    </row>
    <row r="22" spans="1:11" x14ac:dyDescent="0.2">
      <c r="A22" s="58" t="s">
        <v>20</v>
      </c>
      <c r="B22" s="59"/>
      <c r="C22" s="59"/>
      <c r="D22" s="60">
        <v>1</v>
      </c>
      <c r="E22" s="61">
        <f>+E23+E26+E29+E34</f>
        <v>1460848</v>
      </c>
      <c r="F22" s="62">
        <f>+F23+F26+F29+F34</f>
        <v>100.00000000000001</v>
      </c>
      <c r="H22" s="120"/>
      <c r="I22" s="35"/>
      <c r="J22" s="35"/>
      <c r="K22" s="35"/>
    </row>
    <row r="23" spans="1:11" x14ac:dyDescent="0.2">
      <c r="A23" s="63" t="s">
        <v>21</v>
      </c>
      <c r="B23" s="64"/>
      <c r="C23" s="64"/>
      <c r="D23" s="65">
        <v>3</v>
      </c>
      <c r="E23" s="66">
        <f>E24+E25</f>
        <v>29043</v>
      </c>
      <c r="F23" s="67">
        <f>+F24+F25</f>
        <v>1.9880918480225183</v>
      </c>
      <c r="H23" s="90"/>
      <c r="I23" s="35"/>
      <c r="J23" s="35"/>
      <c r="K23" s="35"/>
    </row>
    <row r="24" spans="1:11" x14ac:dyDescent="0.2">
      <c r="A24" s="68" t="s">
        <v>22</v>
      </c>
      <c r="B24" s="69"/>
      <c r="C24" s="69"/>
      <c r="D24" s="65">
        <v>4</v>
      </c>
      <c r="E24" s="66">
        <v>23793</v>
      </c>
      <c r="F24" s="67">
        <f>(E24/E22)*100</f>
        <v>1.6287115428846806</v>
      </c>
      <c r="H24" s="90"/>
      <c r="I24" s="35"/>
      <c r="J24" s="35"/>
      <c r="K24" s="35"/>
    </row>
    <row r="25" spans="1:11" x14ac:dyDescent="0.2">
      <c r="A25" s="68" t="s">
        <v>23</v>
      </c>
      <c r="B25" s="69"/>
      <c r="C25" s="69"/>
      <c r="D25" s="65">
        <v>5</v>
      </c>
      <c r="E25" s="66">
        <v>5250</v>
      </c>
      <c r="F25" s="67">
        <f>(E25/E22)*100</f>
        <v>0.35938030513783775</v>
      </c>
      <c r="H25" s="90"/>
      <c r="I25" s="35"/>
      <c r="J25" s="35"/>
      <c r="K25" s="35"/>
    </row>
    <row r="26" spans="1:11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  <c r="H26" s="90"/>
      <c r="I26" s="35"/>
      <c r="J26" s="35"/>
      <c r="K26" s="35"/>
    </row>
    <row r="27" spans="1:11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  <c r="H27" s="90"/>
      <c r="I27" s="35"/>
      <c r="J27" s="35"/>
      <c r="K27" s="35"/>
    </row>
    <row r="28" spans="1:11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  <c r="H28" s="90"/>
      <c r="I28" s="35"/>
      <c r="J28" s="35"/>
      <c r="K28" s="35"/>
    </row>
    <row r="29" spans="1:11" x14ac:dyDescent="0.2">
      <c r="A29" s="63" t="s">
        <v>27</v>
      </c>
      <c r="B29" s="69"/>
      <c r="C29" s="69"/>
      <c r="D29" s="65">
        <v>12</v>
      </c>
      <c r="E29" s="66">
        <f>E30+E31</f>
        <v>1420250</v>
      </c>
      <c r="F29" s="67">
        <f>+F30+F31+F32</f>
        <v>97.220929213716971</v>
      </c>
      <c r="H29" s="90"/>
      <c r="I29" s="35"/>
      <c r="J29" s="35"/>
      <c r="K29" s="35"/>
    </row>
    <row r="30" spans="1:11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90"/>
      <c r="I30" s="35"/>
      <c r="J30" s="35"/>
      <c r="K30" s="35"/>
    </row>
    <row r="31" spans="1:11" x14ac:dyDescent="0.2">
      <c r="A31" s="68" t="s">
        <v>29</v>
      </c>
      <c r="B31" s="69"/>
      <c r="C31" s="69"/>
      <c r="D31" s="65">
        <v>14</v>
      </c>
      <c r="E31" s="66">
        <v>1420250</v>
      </c>
      <c r="F31" s="67">
        <f>E31/$E$22*100</f>
        <v>97.220929213716971</v>
      </c>
      <c r="H31" s="90"/>
      <c r="I31" s="35"/>
      <c r="J31" s="35"/>
      <c r="K31" s="35"/>
    </row>
    <row r="32" spans="1:11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  <c r="H32" s="90"/>
      <c r="I32" s="35"/>
      <c r="J32" s="35"/>
      <c r="K32" s="35"/>
    </row>
    <row r="33" spans="1:11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  <c r="H33" s="90"/>
      <c r="I33" s="35"/>
      <c r="J33" s="35"/>
      <c r="K33" s="35"/>
    </row>
    <row r="34" spans="1:11" ht="13.5" thickBot="1" x14ac:dyDescent="0.25">
      <c r="A34" s="76" t="s">
        <v>32</v>
      </c>
      <c r="B34" s="77"/>
      <c r="C34" s="77"/>
      <c r="D34" s="78">
        <v>24</v>
      </c>
      <c r="E34" s="79">
        <v>11555</v>
      </c>
      <c r="F34" s="80">
        <f>E34/$E$22*100</f>
        <v>0.79097893826051724</v>
      </c>
      <c r="H34" s="90"/>
      <c r="I34" s="35"/>
      <c r="J34" s="35"/>
      <c r="K34" s="35"/>
    </row>
    <row r="35" spans="1:11" x14ac:dyDescent="0.2">
      <c r="A35" s="81"/>
      <c r="B35" s="82"/>
      <c r="C35" s="82"/>
      <c r="D35" s="83"/>
      <c r="E35" s="84"/>
      <c r="F35" s="85"/>
      <c r="H35" s="35"/>
      <c r="I35" s="35"/>
      <c r="J35" s="35"/>
      <c r="K35" s="35"/>
    </row>
    <row r="36" spans="1:11" x14ac:dyDescent="0.2">
      <c r="A36" s="81"/>
      <c r="B36" s="82"/>
      <c r="C36" s="82"/>
      <c r="D36" s="83"/>
      <c r="E36" s="84"/>
      <c r="F36" s="85"/>
    </row>
    <row r="37" spans="1:11" ht="15.75" x14ac:dyDescent="0.2">
      <c r="A37" s="86" t="s">
        <v>33</v>
      </c>
      <c r="B37" s="87"/>
      <c r="C37" s="87"/>
      <c r="D37" s="87"/>
      <c r="E37" s="87"/>
      <c r="F37" s="87"/>
    </row>
    <row r="38" spans="1:11" ht="13.5" thickBot="1" x14ac:dyDescent="0.25">
      <c r="B38" s="88"/>
      <c r="C38" s="88"/>
      <c r="D38" s="89"/>
      <c r="E38" s="90"/>
      <c r="F38" s="91"/>
    </row>
    <row r="39" spans="1:11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11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11" ht="13.5" thickBot="1" x14ac:dyDescent="0.25">
      <c r="A41" s="136"/>
      <c r="B41" s="139"/>
      <c r="C41" s="142" t="s">
        <v>55</v>
      </c>
      <c r="D41" s="142"/>
      <c r="E41" s="142"/>
      <c r="F41" s="143"/>
    </row>
    <row r="42" spans="1:11" x14ac:dyDescent="0.2">
      <c r="A42" s="94" t="s">
        <v>39</v>
      </c>
      <c r="B42" s="95">
        <v>1</v>
      </c>
      <c r="C42" s="96">
        <v>7753934</v>
      </c>
      <c r="D42" s="97">
        <v>25861831</v>
      </c>
      <c r="E42" s="96">
        <v>7832146</v>
      </c>
      <c r="F42" s="98">
        <v>26347903</v>
      </c>
    </row>
    <row r="43" spans="1:11" x14ac:dyDescent="0.2">
      <c r="A43" s="81"/>
      <c r="B43" s="88"/>
      <c r="C43" s="99"/>
      <c r="D43" s="99"/>
      <c r="E43" s="99"/>
      <c r="F43" s="99"/>
    </row>
    <row r="44" spans="1:11" x14ac:dyDescent="0.2">
      <c r="A44" s="81"/>
      <c r="B44" s="88"/>
      <c r="C44" s="88"/>
      <c r="D44" s="89"/>
      <c r="E44" s="90"/>
      <c r="F44" s="91"/>
    </row>
    <row r="45" spans="1:11" ht="15.75" x14ac:dyDescent="0.2">
      <c r="A45" s="86" t="s">
        <v>40</v>
      </c>
      <c r="B45" s="88"/>
      <c r="C45" s="88"/>
      <c r="D45" s="89"/>
      <c r="E45" s="90"/>
      <c r="F45" s="91"/>
    </row>
    <row r="46" spans="1:11" ht="13.5" thickBot="1" x14ac:dyDescent="0.25">
      <c r="A46" s="81"/>
      <c r="B46" s="88"/>
      <c r="C46" s="100"/>
      <c r="D46" s="100"/>
    </row>
    <row r="47" spans="1:11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11" ht="13.5" thickBot="1" x14ac:dyDescent="0.25">
      <c r="A48" s="145"/>
      <c r="B48" s="139"/>
      <c r="C48" s="102" t="s">
        <v>42</v>
      </c>
      <c r="D48" s="103">
        <v>43465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1449344791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B39" sqref="B39:B4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10"/>
      <c r="D12" s="15"/>
      <c r="E12" s="133"/>
      <c r="F12" s="133"/>
    </row>
    <row r="13" spans="1:6" x14ac:dyDescent="0.2">
      <c r="A13" s="30"/>
      <c r="B13" s="31"/>
      <c r="C13" s="31"/>
      <c r="D13" s="15"/>
      <c r="E13" s="111"/>
      <c r="F13" s="111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8" x14ac:dyDescent="0.2">
      <c r="A17" s="37"/>
      <c r="B17" s="38"/>
      <c r="C17" s="38"/>
      <c r="D17" s="38"/>
      <c r="E17" s="39"/>
      <c r="F17" s="15"/>
    </row>
    <row r="18" spans="1:8" ht="15.75" x14ac:dyDescent="0.2">
      <c r="A18" s="40" t="s">
        <v>14</v>
      </c>
      <c r="B18" s="41"/>
      <c r="C18" s="41"/>
      <c r="D18" s="42"/>
      <c r="E18" s="42"/>
      <c r="F18" s="42"/>
    </row>
    <row r="19" spans="1:8" ht="13.5" thickBot="1" x14ac:dyDescent="0.25">
      <c r="A19" s="43"/>
      <c r="B19" s="43"/>
      <c r="C19" s="43"/>
      <c r="D19" s="44"/>
      <c r="E19" s="44"/>
      <c r="F19" s="44"/>
    </row>
    <row r="20" spans="1:8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8" ht="13.5" thickBot="1" x14ac:dyDescent="0.25">
      <c r="A21" s="51"/>
      <c r="B21" s="52"/>
      <c r="C21" s="53"/>
      <c r="D21" s="54"/>
      <c r="E21" s="55" t="s">
        <v>19</v>
      </c>
      <c r="F21" s="56">
        <v>43159</v>
      </c>
      <c r="G21" s="57"/>
    </row>
    <row r="22" spans="1:8" x14ac:dyDescent="0.2">
      <c r="A22" s="58" t="s">
        <v>20</v>
      </c>
      <c r="B22" s="59"/>
      <c r="C22" s="59"/>
      <c r="D22" s="60">
        <v>1</v>
      </c>
      <c r="E22" s="61">
        <f>+E23+E26+E29+E34</f>
        <v>1480195</v>
      </c>
      <c r="F22" s="62">
        <f>+F23+F26+F29+F34</f>
        <v>100.00000000000001</v>
      </c>
    </row>
    <row r="23" spans="1:8" x14ac:dyDescent="0.2">
      <c r="A23" s="63" t="s">
        <v>21</v>
      </c>
      <c r="B23" s="64"/>
      <c r="C23" s="64"/>
      <c r="D23" s="65">
        <v>3</v>
      </c>
      <c r="E23" s="66">
        <f>E24+E25</f>
        <v>60753</v>
      </c>
      <c r="F23" s="67">
        <f>+F24+F25</f>
        <v>4.1043916511000242</v>
      </c>
    </row>
    <row r="24" spans="1:8" x14ac:dyDescent="0.2">
      <c r="A24" s="68" t="s">
        <v>22</v>
      </c>
      <c r="B24" s="69"/>
      <c r="C24" s="69"/>
      <c r="D24" s="65">
        <v>4</v>
      </c>
      <c r="E24" s="66">
        <v>60753</v>
      </c>
      <c r="F24" s="67">
        <f>E24/E22*100</f>
        <v>4.1043916511000242</v>
      </c>
    </row>
    <row r="25" spans="1:8" hidden="1" x14ac:dyDescent="0.2">
      <c r="A25" s="68" t="s">
        <v>23</v>
      </c>
      <c r="B25" s="69"/>
      <c r="C25" s="69"/>
      <c r="D25" s="65">
        <v>5</v>
      </c>
      <c r="E25" s="66">
        <v>0</v>
      </c>
      <c r="F25" s="67">
        <v>0</v>
      </c>
    </row>
    <row r="26" spans="1:8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</row>
    <row r="27" spans="1:8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</row>
    <row r="28" spans="1:8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</row>
    <row r="29" spans="1:8" x14ac:dyDescent="0.2">
      <c r="A29" s="63" t="s">
        <v>27</v>
      </c>
      <c r="B29" s="69"/>
      <c r="C29" s="69"/>
      <c r="D29" s="65">
        <v>12</v>
      </c>
      <c r="E29" s="66">
        <f>E30+E31</f>
        <v>1405201</v>
      </c>
      <c r="F29" s="67">
        <f>+F30+F31+F32</f>
        <v>94.93350538273674</v>
      </c>
    </row>
    <row r="30" spans="1:8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70"/>
    </row>
    <row r="31" spans="1:8" x14ac:dyDescent="0.2">
      <c r="A31" s="68" t="s">
        <v>29</v>
      </c>
      <c r="B31" s="69"/>
      <c r="C31" s="69"/>
      <c r="D31" s="65">
        <v>14</v>
      </c>
      <c r="E31" s="66">
        <v>1405201</v>
      </c>
      <c r="F31" s="67">
        <f>E31/$E$22*100</f>
        <v>94.93350538273674</v>
      </c>
      <c r="H31" s="70"/>
    </row>
    <row r="32" spans="1:8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</row>
    <row r="33" spans="1:6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</row>
    <row r="34" spans="1:6" ht="13.5" thickBot="1" x14ac:dyDescent="0.25">
      <c r="A34" s="76" t="s">
        <v>32</v>
      </c>
      <c r="B34" s="77"/>
      <c r="C34" s="77"/>
      <c r="D34" s="78">
        <v>24</v>
      </c>
      <c r="E34" s="79">
        <v>14241</v>
      </c>
      <c r="F34" s="80">
        <f>E34/$E$22*100</f>
        <v>0.96210296616324209</v>
      </c>
    </row>
    <row r="35" spans="1:6" x14ac:dyDescent="0.2">
      <c r="A35" s="81"/>
      <c r="B35" s="82"/>
      <c r="C35" s="82"/>
      <c r="D35" s="83"/>
      <c r="E35" s="84"/>
      <c r="F35" s="85"/>
    </row>
    <row r="36" spans="1:6" x14ac:dyDescent="0.2">
      <c r="A36" s="81"/>
      <c r="B36" s="82"/>
      <c r="C36" s="82"/>
      <c r="D36" s="83"/>
      <c r="E36" s="84"/>
      <c r="F36" s="85"/>
    </row>
    <row r="37" spans="1:6" ht="15.75" x14ac:dyDescent="0.2">
      <c r="A37" s="86" t="s">
        <v>33</v>
      </c>
      <c r="B37" s="87"/>
      <c r="C37" s="87"/>
      <c r="D37" s="87"/>
      <c r="E37" s="87"/>
      <c r="F37" s="87"/>
    </row>
    <row r="38" spans="1:6" ht="13.5" thickBot="1" x14ac:dyDescent="0.25">
      <c r="B38" s="88"/>
      <c r="C38" s="88"/>
      <c r="D38" s="89"/>
      <c r="E38" s="90"/>
      <c r="F38" s="91"/>
    </row>
    <row r="39" spans="1:6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6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6" ht="13.5" thickBot="1" x14ac:dyDescent="0.25">
      <c r="A41" s="136"/>
      <c r="B41" s="139"/>
      <c r="C41" s="142" t="s">
        <v>45</v>
      </c>
      <c r="D41" s="142"/>
      <c r="E41" s="142"/>
      <c r="F41" s="143"/>
    </row>
    <row r="42" spans="1:6" x14ac:dyDescent="0.2">
      <c r="A42" s="94" t="s">
        <v>39</v>
      </c>
      <c r="B42" s="95">
        <v>1</v>
      </c>
      <c r="C42" s="96">
        <v>100318210</v>
      </c>
      <c r="D42" s="97">
        <v>25760014</v>
      </c>
      <c r="E42" s="96">
        <v>100852909.59999999</v>
      </c>
      <c r="F42" s="98">
        <v>25908566.789999999</v>
      </c>
    </row>
    <row r="43" spans="1:6" x14ac:dyDescent="0.2">
      <c r="A43" s="81"/>
      <c r="B43" s="88"/>
      <c r="C43" s="99"/>
      <c r="D43" s="99"/>
      <c r="E43" s="99"/>
      <c r="F43" s="99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40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0"/>
      <c r="D46" s="100"/>
    </row>
    <row r="47" spans="1:6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6" ht="13.5" thickBot="1" x14ac:dyDescent="0.25">
      <c r="A48" s="145"/>
      <c r="B48" s="139"/>
      <c r="C48" s="102" t="s">
        <v>42</v>
      </c>
      <c r="D48" s="103">
        <v>43159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1466812755.1099999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H15" sqref="H1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12"/>
      <c r="D12" s="15"/>
      <c r="E12" s="133"/>
      <c r="F12" s="133"/>
    </row>
    <row r="13" spans="1:6" x14ac:dyDescent="0.2">
      <c r="A13" s="30"/>
      <c r="B13" s="31"/>
      <c r="C13" s="31"/>
      <c r="D13" s="15"/>
      <c r="E13" s="113"/>
      <c r="F13" s="113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8" x14ac:dyDescent="0.2">
      <c r="A17" s="37"/>
      <c r="B17" s="38"/>
      <c r="C17" s="38"/>
      <c r="D17" s="38"/>
      <c r="E17" s="39"/>
      <c r="F17" s="15"/>
    </row>
    <row r="18" spans="1:8" ht="15.75" x14ac:dyDescent="0.2">
      <c r="A18" s="40" t="s">
        <v>14</v>
      </c>
      <c r="B18" s="41"/>
      <c r="C18" s="41"/>
      <c r="D18" s="42"/>
      <c r="E18" s="42"/>
      <c r="F18" s="42"/>
    </row>
    <row r="19" spans="1:8" ht="13.5" thickBot="1" x14ac:dyDescent="0.25">
      <c r="A19" s="43"/>
      <c r="B19" s="43"/>
      <c r="C19" s="43"/>
      <c r="D19" s="44"/>
      <c r="E19" s="44"/>
      <c r="F19" s="44"/>
    </row>
    <row r="20" spans="1:8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8" ht="13.5" thickBot="1" x14ac:dyDescent="0.25">
      <c r="A21" s="51"/>
      <c r="B21" s="52"/>
      <c r="C21" s="53"/>
      <c r="D21" s="54"/>
      <c r="E21" s="55" t="s">
        <v>19</v>
      </c>
      <c r="F21" s="56">
        <v>43190</v>
      </c>
      <c r="G21" s="57"/>
    </row>
    <row r="22" spans="1:8" x14ac:dyDescent="0.2">
      <c r="A22" s="58" t="s">
        <v>20</v>
      </c>
      <c r="B22" s="59"/>
      <c r="C22" s="59"/>
      <c r="D22" s="60">
        <v>1</v>
      </c>
      <c r="E22" s="61">
        <f>+E23+E26+E29+E34</f>
        <v>1475808</v>
      </c>
      <c r="F22" s="62">
        <f>+F23+F26+F29+F34</f>
        <v>100</v>
      </c>
    </row>
    <row r="23" spans="1:8" x14ac:dyDescent="0.2">
      <c r="A23" s="63" t="s">
        <v>21</v>
      </c>
      <c r="B23" s="64"/>
      <c r="C23" s="64"/>
      <c r="D23" s="65">
        <v>3</v>
      </c>
      <c r="E23" s="66">
        <f>E24+E25</f>
        <v>29984</v>
      </c>
      <c r="F23" s="67">
        <f>+F24+F25</f>
        <v>2.0317006006201348</v>
      </c>
    </row>
    <row r="24" spans="1:8" x14ac:dyDescent="0.2">
      <c r="A24" s="68" t="s">
        <v>22</v>
      </c>
      <c r="B24" s="69"/>
      <c r="C24" s="69"/>
      <c r="D24" s="65">
        <v>4</v>
      </c>
      <c r="E24" s="66">
        <v>29984</v>
      </c>
      <c r="F24" s="67">
        <f>E24/E22*100</f>
        <v>2.0317006006201348</v>
      </c>
    </row>
    <row r="25" spans="1:8" hidden="1" x14ac:dyDescent="0.2">
      <c r="A25" s="68" t="s">
        <v>23</v>
      </c>
      <c r="B25" s="69"/>
      <c r="C25" s="69"/>
      <c r="D25" s="65">
        <v>5</v>
      </c>
      <c r="E25" s="66">
        <v>0</v>
      </c>
      <c r="F25" s="67">
        <v>0</v>
      </c>
    </row>
    <row r="26" spans="1:8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</row>
    <row r="27" spans="1:8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</row>
    <row r="28" spans="1:8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</row>
    <row r="29" spans="1:8" x14ac:dyDescent="0.2">
      <c r="A29" s="63" t="s">
        <v>27</v>
      </c>
      <c r="B29" s="69"/>
      <c r="C29" s="69"/>
      <c r="D29" s="65">
        <v>12</v>
      </c>
      <c r="E29" s="66">
        <f>E30+E31</f>
        <v>1429270</v>
      </c>
      <c r="F29" s="67">
        <f>+F30+F31+F32</f>
        <v>96.846608772956913</v>
      </c>
    </row>
    <row r="30" spans="1:8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70"/>
    </row>
    <row r="31" spans="1:8" x14ac:dyDescent="0.2">
      <c r="A31" s="68" t="s">
        <v>29</v>
      </c>
      <c r="B31" s="69"/>
      <c r="C31" s="69"/>
      <c r="D31" s="65">
        <v>14</v>
      </c>
      <c r="E31" s="66">
        <v>1429270</v>
      </c>
      <c r="F31" s="67">
        <f>E31/$E$22*100</f>
        <v>96.846608772956913</v>
      </c>
      <c r="H31" s="70"/>
    </row>
    <row r="32" spans="1:8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</row>
    <row r="33" spans="1:6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</row>
    <row r="34" spans="1:6" ht="13.5" thickBot="1" x14ac:dyDescent="0.25">
      <c r="A34" s="76" t="s">
        <v>32</v>
      </c>
      <c r="B34" s="77"/>
      <c r="C34" s="77"/>
      <c r="D34" s="78">
        <v>24</v>
      </c>
      <c r="E34" s="79">
        <v>16554</v>
      </c>
      <c r="F34" s="80">
        <f>E34/$E$22*100</f>
        <v>1.1216906264229494</v>
      </c>
    </row>
    <row r="35" spans="1:6" x14ac:dyDescent="0.2">
      <c r="A35" s="81"/>
      <c r="B35" s="82"/>
      <c r="C35" s="82"/>
      <c r="D35" s="83"/>
      <c r="E35" s="84"/>
      <c r="F35" s="85"/>
    </row>
    <row r="36" spans="1:6" x14ac:dyDescent="0.2">
      <c r="A36" s="81"/>
      <c r="B36" s="82"/>
      <c r="C36" s="82"/>
      <c r="D36" s="83"/>
      <c r="E36" s="84"/>
      <c r="F36" s="85"/>
    </row>
    <row r="37" spans="1:6" ht="15.75" x14ac:dyDescent="0.2">
      <c r="A37" s="86" t="s">
        <v>33</v>
      </c>
      <c r="B37" s="87"/>
      <c r="C37" s="87"/>
      <c r="D37" s="87"/>
      <c r="E37" s="87"/>
      <c r="F37" s="87"/>
    </row>
    <row r="38" spans="1:6" ht="13.5" thickBot="1" x14ac:dyDescent="0.25">
      <c r="B38" s="88"/>
      <c r="C38" s="88"/>
      <c r="D38" s="89"/>
      <c r="E38" s="90"/>
      <c r="F38" s="91"/>
    </row>
    <row r="39" spans="1:6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6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6" ht="13.5" thickBot="1" x14ac:dyDescent="0.25">
      <c r="A41" s="136"/>
      <c r="B41" s="139"/>
      <c r="C41" s="142" t="s">
        <v>46</v>
      </c>
      <c r="D41" s="142"/>
      <c r="E41" s="142"/>
      <c r="F41" s="143"/>
    </row>
    <row r="42" spans="1:6" x14ac:dyDescent="0.2">
      <c r="A42" s="94" t="s">
        <v>39</v>
      </c>
      <c r="B42" s="95">
        <v>1</v>
      </c>
      <c r="C42" s="96">
        <v>48639592</v>
      </c>
      <c r="D42" s="97">
        <v>25641716</v>
      </c>
      <c r="E42" s="96">
        <v>49221149.689999998</v>
      </c>
      <c r="F42" s="98">
        <v>25963762.640000001</v>
      </c>
    </row>
    <row r="43" spans="1:6" x14ac:dyDescent="0.2">
      <c r="A43" s="81"/>
      <c r="B43" s="88"/>
      <c r="C43" s="99"/>
      <c r="D43" s="99"/>
      <c r="E43" s="99"/>
      <c r="F43" s="99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40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0"/>
      <c r="D46" s="100"/>
    </row>
    <row r="47" spans="1:6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6" ht="13.5" thickBot="1" x14ac:dyDescent="0.25">
      <c r="A48" s="145"/>
      <c r="B48" s="139"/>
      <c r="C48" s="102" t="s">
        <v>42</v>
      </c>
      <c r="D48" s="103">
        <v>43188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1467915983.0999999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H23" sqref="H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15"/>
      <c r="D12" s="15"/>
      <c r="E12" s="133"/>
      <c r="F12" s="133"/>
    </row>
    <row r="13" spans="1:6" x14ac:dyDescent="0.2">
      <c r="A13" s="30"/>
      <c r="B13" s="31"/>
      <c r="C13" s="31"/>
      <c r="D13" s="15"/>
      <c r="E13" s="114"/>
      <c r="F13" s="114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8" x14ac:dyDescent="0.2">
      <c r="A17" s="37"/>
      <c r="B17" s="38"/>
      <c r="C17" s="38"/>
      <c r="D17" s="38"/>
      <c r="E17" s="39"/>
      <c r="F17" s="15"/>
    </row>
    <row r="18" spans="1:8" ht="15.75" x14ac:dyDescent="0.2">
      <c r="A18" s="40" t="s">
        <v>14</v>
      </c>
      <c r="B18" s="41"/>
      <c r="C18" s="41"/>
      <c r="D18" s="42"/>
      <c r="E18" s="42"/>
      <c r="F18" s="42"/>
    </row>
    <row r="19" spans="1:8" ht="13.5" thickBot="1" x14ac:dyDescent="0.25">
      <c r="A19" s="43"/>
      <c r="B19" s="43"/>
      <c r="C19" s="43"/>
      <c r="D19" s="44"/>
      <c r="E19" s="44"/>
      <c r="F19" s="44"/>
    </row>
    <row r="20" spans="1:8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8" ht="13.5" thickBot="1" x14ac:dyDescent="0.25">
      <c r="A21" s="51"/>
      <c r="B21" s="52"/>
      <c r="C21" s="53"/>
      <c r="D21" s="54"/>
      <c r="E21" s="55" t="s">
        <v>19</v>
      </c>
      <c r="F21" s="56">
        <v>43220</v>
      </c>
      <c r="G21" s="57"/>
    </row>
    <row r="22" spans="1:8" x14ac:dyDescent="0.2">
      <c r="A22" s="58" t="s">
        <v>20</v>
      </c>
      <c r="B22" s="59"/>
      <c r="C22" s="59"/>
      <c r="D22" s="60">
        <v>1</v>
      </c>
      <c r="E22" s="61">
        <f>+E23+E26+E29+E34</f>
        <v>1505244</v>
      </c>
      <c r="F22" s="62">
        <f>+F23+F26+F29+F34</f>
        <v>100</v>
      </c>
    </row>
    <row r="23" spans="1:8" x14ac:dyDescent="0.2">
      <c r="A23" s="63" t="s">
        <v>21</v>
      </c>
      <c r="B23" s="64"/>
      <c r="C23" s="64"/>
      <c r="D23" s="65">
        <v>3</v>
      </c>
      <c r="E23" s="66">
        <f>E24+E25</f>
        <v>31394</v>
      </c>
      <c r="F23" s="67">
        <f>+F24+F25</f>
        <v>2.0856419291490282</v>
      </c>
    </row>
    <row r="24" spans="1:8" x14ac:dyDescent="0.2">
      <c r="A24" s="68" t="s">
        <v>22</v>
      </c>
      <c r="B24" s="69"/>
      <c r="C24" s="69"/>
      <c r="D24" s="65">
        <v>4</v>
      </c>
      <c r="E24" s="66">
        <v>31394</v>
      </c>
      <c r="F24" s="67">
        <f>E24/E22*100</f>
        <v>2.0856419291490282</v>
      </c>
    </row>
    <row r="25" spans="1:8" hidden="1" x14ac:dyDescent="0.2">
      <c r="A25" s="68" t="s">
        <v>23</v>
      </c>
      <c r="B25" s="69"/>
      <c r="C25" s="69"/>
      <c r="D25" s="65">
        <v>5</v>
      </c>
      <c r="E25" s="66">
        <v>0</v>
      </c>
      <c r="F25" s="67">
        <v>0</v>
      </c>
    </row>
    <row r="26" spans="1:8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</row>
    <row r="27" spans="1:8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</row>
    <row r="28" spans="1:8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</row>
    <row r="29" spans="1:8" x14ac:dyDescent="0.2">
      <c r="A29" s="63" t="s">
        <v>27</v>
      </c>
      <c r="B29" s="69"/>
      <c r="C29" s="69"/>
      <c r="D29" s="65">
        <v>12</v>
      </c>
      <c r="E29" s="66">
        <f>E30+E31</f>
        <v>1459343</v>
      </c>
      <c r="F29" s="67">
        <f>+F30+F31+F32</f>
        <v>96.950594056511761</v>
      </c>
    </row>
    <row r="30" spans="1:8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70"/>
    </row>
    <row r="31" spans="1:8" x14ac:dyDescent="0.2">
      <c r="A31" s="68" t="s">
        <v>29</v>
      </c>
      <c r="B31" s="69"/>
      <c r="C31" s="69"/>
      <c r="D31" s="65">
        <v>14</v>
      </c>
      <c r="E31" s="66">
        <v>1459343</v>
      </c>
      <c r="F31" s="67">
        <f>E31/$E$22*100</f>
        <v>96.950594056511761</v>
      </c>
      <c r="H31" s="70"/>
    </row>
    <row r="32" spans="1:8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</row>
    <row r="33" spans="1:6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</row>
    <row r="34" spans="1:6" ht="13.5" thickBot="1" x14ac:dyDescent="0.25">
      <c r="A34" s="76" t="s">
        <v>32</v>
      </c>
      <c r="B34" s="77"/>
      <c r="C34" s="77"/>
      <c r="D34" s="78">
        <v>24</v>
      </c>
      <c r="E34" s="79">
        <v>14507</v>
      </c>
      <c r="F34" s="80">
        <f>E34/$E$22*100</f>
        <v>0.96376401433920356</v>
      </c>
    </row>
    <row r="35" spans="1:6" x14ac:dyDescent="0.2">
      <c r="A35" s="81"/>
      <c r="B35" s="82"/>
      <c r="C35" s="82"/>
      <c r="D35" s="83"/>
      <c r="E35" s="84"/>
      <c r="F35" s="85"/>
    </row>
    <row r="36" spans="1:6" x14ac:dyDescent="0.2">
      <c r="A36" s="81"/>
      <c r="B36" s="82"/>
      <c r="C36" s="82"/>
      <c r="D36" s="83"/>
      <c r="E36" s="84"/>
      <c r="F36" s="85"/>
    </row>
    <row r="37" spans="1:6" ht="15.75" x14ac:dyDescent="0.2">
      <c r="A37" s="86" t="s">
        <v>33</v>
      </c>
      <c r="B37" s="87"/>
      <c r="C37" s="87"/>
      <c r="D37" s="87"/>
      <c r="E37" s="87"/>
      <c r="F37" s="87"/>
    </row>
    <row r="38" spans="1:6" ht="13.5" thickBot="1" x14ac:dyDescent="0.25">
      <c r="B38" s="88"/>
      <c r="C38" s="88"/>
      <c r="D38" s="89"/>
      <c r="E38" s="90"/>
      <c r="F38" s="91"/>
    </row>
    <row r="39" spans="1:6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6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6" ht="13.5" thickBot="1" x14ac:dyDescent="0.25">
      <c r="A41" s="136"/>
      <c r="B41" s="139"/>
      <c r="C41" s="142" t="s">
        <v>47</v>
      </c>
      <c r="D41" s="142"/>
      <c r="E41" s="142"/>
      <c r="F41" s="143"/>
    </row>
    <row r="42" spans="1:6" x14ac:dyDescent="0.2">
      <c r="A42" s="94" t="s">
        <v>39</v>
      </c>
      <c r="B42" s="95">
        <v>1</v>
      </c>
      <c r="C42" s="96">
        <v>29504796</v>
      </c>
      <c r="D42" s="97">
        <v>24800085</v>
      </c>
      <c r="E42" s="96">
        <v>29719723.530000001</v>
      </c>
      <c r="F42" s="98">
        <v>24962263.879999999</v>
      </c>
    </row>
    <row r="43" spans="1:6" x14ac:dyDescent="0.2">
      <c r="A43" s="81"/>
      <c r="B43" s="88"/>
      <c r="C43" s="99"/>
      <c r="D43" s="99"/>
      <c r="E43" s="99"/>
      <c r="F43" s="99"/>
    </row>
    <row r="44" spans="1:6" x14ac:dyDescent="0.2">
      <c r="A44" s="81"/>
      <c r="B44" s="88"/>
      <c r="C44" s="88"/>
      <c r="D44" s="89"/>
      <c r="E44" s="90"/>
      <c r="F44" s="91"/>
    </row>
    <row r="45" spans="1:6" ht="15.75" x14ac:dyDescent="0.2">
      <c r="A45" s="86" t="s">
        <v>40</v>
      </c>
      <c r="B45" s="88"/>
      <c r="C45" s="88"/>
      <c r="D45" s="89"/>
      <c r="E45" s="90"/>
      <c r="F45" s="91"/>
    </row>
    <row r="46" spans="1:6" ht="13.5" thickBot="1" x14ac:dyDescent="0.25">
      <c r="A46" s="81"/>
      <c r="B46" s="88"/>
      <c r="C46" s="100"/>
      <c r="D46" s="100"/>
    </row>
    <row r="47" spans="1:6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6" ht="13.5" thickBot="1" x14ac:dyDescent="0.25">
      <c r="A48" s="145"/>
      <c r="B48" s="139"/>
      <c r="C48" s="102" t="s">
        <v>42</v>
      </c>
      <c r="D48" s="103">
        <v>43220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1495712885.4300001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I24" sqref="I2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16"/>
      <c r="D12" s="15"/>
      <c r="E12" s="133"/>
      <c r="F12" s="133"/>
    </row>
    <row r="13" spans="1:6" x14ac:dyDescent="0.2">
      <c r="A13" s="30"/>
      <c r="B13" s="31"/>
      <c r="C13" s="31"/>
      <c r="D13" s="15"/>
      <c r="E13" s="117"/>
      <c r="F13" s="117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11" x14ac:dyDescent="0.2">
      <c r="A17" s="37"/>
      <c r="B17" s="38"/>
      <c r="C17" s="38"/>
      <c r="D17" s="38"/>
      <c r="E17" s="39"/>
      <c r="F17" s="15"/>
    </row>
    <row r="18" spans="1:11" ht="15.75" x14ac:dyDescent="0.2">
      <c r="A18" s="40" t="s">
        <v>14</v>
      </c>
      <c r="B18" s="41"/>
      <c r="C18" s="41"/>
      <c r="D18" s="42"/>
      <c r="E18" s="42"/>
      <c r="F18" s="42"/>
    </row>
    <row r="19" spans="1:11" ht="13.5" thickBot="1" x14ac:dyDescent="0.25">
      <c r="A19" s="43"/>
      <c r="B19" s="43"/>
      <c r="C19" s="43"/>
      <c r="D19" s="44"/>
      <c r="E19" s="44"/>
      <c r="F19" s="44"/>
    </row>
    <row r="20" spans="1:11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11" ht="13.5" thickBot="1" x14ac:dyDescent="0.25">
      <c r="A21" s="51"/>
      <c r="B21" s="52"/>
      <c r="C21" s="53"/>
      <c r="D21" s="54"/>
      <c r="E21" s="55" t="s">
        <v>19</v>
      </c>
      <c r="F21" s="56">
        <v>43251</v>
      </c>
      <c r="G21" s="57"/>
      <c r="H21" s="35"/>
      <c r="I21" s="35"/>
      <c r="J21" s="35"/>
      <c r="K21" s="35"/>
    </row>
    <row r="22" spans="1:11" x14ac:dyDescent="0.2">
      <c r="A22" s="58" t="s">
        <v>20</v>
      </c>
      <c r="B22" s="59"/>
      <c r="C22" s="59"/>
      <c r="D22" s="60">
        <v>1</v>
      </c>
      <c r="E22" s="61">
        <f>+E23+E26+E29+E34</f>
        <v>1535541</v>
      </c>
      <c r="F22" s="62">
        <f>+F23+F26+F29+F34</f>
        <v>100</v>
      </c>
      <c r="H22" s="120"/>
      <c r="I22" s="35"/>
      <c r="J22" s="35"/>
      <c r="K22" s="35"/>
    </row>
    <row r="23" spans="1:11" x14ac:dyDescent="0.2">
      <c r="A23" s="63" t="s">
        <v>21</v>
      </c>
      <c r="B23" s="64"/>
      <c r="C23" s="64"/>
      <c r="D23" s="65">
        <v>3</v>
      </c>
      <c r="E23" s="66">
        <f>E24+E25</f>
        <v>54698</v>
      </c>
      <c r="F23" s="67">
        <f>+F24+F25</f>
        <v>3.5621321736117757</v>
      </c>
      <c r="H23" s="90"/>
      <c r="I23" s="35"/>
      <c r="J23" s="35"/>
      <c r="K23" s="35"/>
    </row>
    <row r="24" spans="1:11" x14ac:dyDescent="0.2">
      <c r="A24" s="68" t="s">
        <v>22</v>
      </c>
      <c r="B24" s="69"/>
      <c r="C24" s="69"/>
      <c r="D24" s="65">
        <v>4</v>
      </c>
      <c r="E24" s="66">
        <v>43698</v>
      </c>
      <c r="F24" s="67">
        <f>(E24/E22)*100</f>
        <v>2.8457722717921565</v>
      </c>
      <c r="H24" s="90"/>
      <c r="I24" s="35"/>
      <c r="J24" s="35"/>
      <c r="K24" s="35"/>
    </row>
    <row r="25" spans="1:11" x14ac:dyDescent="0.2">
      <c r="A25" s="68" t="s">
        <v>23</v>
      </c>
      <c r="B25" s="69"/>
      <c r="C25" s="69"/>
      <c r="D25" s="65">
        <v>5</v>
      </c>
      <c r="E25" s="66">
        <v>11000</v>
      </c>
      <c r="F25" s="67">
        <f>(E25/E22)*100</f>
        <v>0.71635990181961928</v>
      </c>
      <c r="H25" s="90"/>
      <c r="I25" s="35"/>
      <c r="J25" s="35"/>
      <c r="K25" s="35"/>
    </row>
    <row r="26" spans="1:11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  <c r="H26" s="90"/>
      <c r="I26" s="35"/>
      <c r="J26" s="35"/>
      <c r="K26" s="35"/>
    </row>
    <row r="27" spans="1:11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  <c r="H27" s="90"/>
      <c r="I27" s="35"/>
      <c r="J27" s="35"/>
      <c r="K27" s="35"/>
    </row>
    <row r="28" spans="1:11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  <c r="H28" s="90"/>
      <c r="I28" s="35"/>
      <c r="J28" s="35"/>
      <c r="K28" s="35"/>
    </row>
    <row r="29" spans="1:11" x14ac:dyDescent="0.2">
      <c r="A29" s="63" t="s">
        <v>27</v>
      </c>
      <c r="B29" s="69"/>
      <c r="C29" s="69"/>
      <c r="D29" s="65">
        <v>12</v>
      </c>
      <c r="E29" s="66">
        <f>E30+E31</f>
        <v>1476613</v>
      </c>
      <c r="F29" s="67">
        <f>+F30+F31+F32</f>
        <v>96.162394882324861</v>
      </c>
      <c r="H29" s="90"/>
      <c r="I29" s="35"/>
      <c r="J29" s="35"/>
      <c r="K29" s="35"/>
    </row>
    <row r="30" spans="1:11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90"/>
      <c r="I30" s="35"/>
      <c r="J30" s="35"/>
      <c r="K30" s="35"/>
    </row>
    <row r="31" spans="1:11" x14ac:dyDescent="0.2">
      <c r="A31" s="68" t="s">
        <v>29</v>
      </c>
      <c r="B31" s="69"/>
      <c r="C31" s="69"/>
      <c r="D31" s="65">
        <v>14</v>
      </c>
      <c r="E31" s="66">
        <v>1476613</v>
      </c>
      <c r="F31" s="67">
        <f>E31/$E$22*100</f>
        <v>96.162394882324861</v>
      </c>
      <c r="H31" s="90"/>
      <c r="I31" s="35"/>
      <c r="J31" s="35"/>
      <c r="K31" s="35"/>
    </row>
    <row r="32" spans="1:11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  <c r="H32" s="90"/>
      <c r="I32" s="35"/>
      <c r="J32" s="35"/>
      <c r="K32" s="35"/>
    </row>
    <row r="33" spans="1:11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  <c r="H33" s="90"/>
      <c r="I33" s="35"/>
      <c r="J33" s="35"/>
      <c r="K33" s="35"/>
    </row>
    <row r="34" spans="1:11" ht="13.5" thickBot="1" x14ac:dyDescent="0.25">
      <c r="A34" s="76" t="s">
        <v>32</v>
      </c>
      <c r="B34" s="77"/>
      <c r="C34" s="77"/>
      <c r="D34" s="78">
        <v>24</v>
      </c>
      <c r="E34" s="79">
        <v>4230</v>
      </c>
      <c r="F34" s="80">
        <f>E34/$E$22*100</f>
        <v>0.2754729440633627</v>
      </c>
      <c r="H34" s="90"/>
      <c r="I34" s="35"/>
      <c r="J34" s="35"/>
      <c r="K34" s="35"/>
    </row>
    <row r="35" spans="1:11" x14ac:dyDescent="0.2">
      <c r="A35" s="81"/>
      <c r="B35" s="82"/>
      <c r="C35" s="82"/>
      <c r="D35" s="83"/>
      <c r="E35" s="84"/>
      <c r="F35" s="85"/>
      <c r="H35" s="35"/>
      <c r="I35" s="35"/>
      <c r="J35" s="35"/>
      <c r="K35" s="35"/>
    </row>
    <row r="36" spans="1:11" x14ac:dyDescent="0.2">
      <c r="A36" s="81"/>
      <c r="B36" s="82"/>
      <c r="C36" s="82"/>
      <c r="D36" s="83"/>
      <c r="E36" s="84"/>
      <c r="F36" s="85"/>
    </row>
    <row r="37" spans="1:11" ht="15.75" x14ac:dyDescent="0.2">
      <c r="A37" s="86" t="s">
        <v>33</v>
      </c>
      <c r="B37" s="87"/>
      <c r="C37" s="87"/>
      <c r="D37" s="87"/>
      <c r="E37" s="87"/>
      <c r="F37" s="87"/>
    </row>
    <row r="38" spans="1:11" ht="13.5" thickBot="1" x14ac:dyDescent="0.25">
      <c r="B38" s="88"/>
      <c r="C38" s="88"/>
      <c r="D38" s="89"/>
      <c r="E38" s="90"/>
      <c r="F38" s="91"/>
    </row>
    <row r="39" spans="1:11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11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11" ht="13.5" thickBot="1" x14ac:dyDescent="0.25">
      <c r="A41" s="136"/>
      <c r="B41" s="139"/>
      <c r="C41" s="142" t="s">
        <v>48</v>
      </c>
      <c r="D41" s="142"/>
      <c r="E41" s="142"/>
      <c r="F41" s="143"/>
    </row>
    <row r="42" spans="1:11" x14ac:dyDescent="0.2">
      <c r="A42" s="94" t="s">
        <v>39</v>
      </c>
      <c r="B42" s="95">
        <v>1</v>
      </c>
      <c r="C42" s="96">
        <v>25931447</v>
      </c>
      <c r="D42" s="97">
        <v>34597400</v>
      </c>
      <c r="E42" s="96">
        <v>26721203.25</v>
      </c>
      <c r="F42" s="98">
        <v>35542926.399999999</v>
      </c>
    </row>
    <row r="43" spans="1:11" x14ac:dyDescent="0.2">
      <c r="A43" s="81"/>
      <c r="B43" s="88"/>
      <c r="C43" s="99"/>
      <c r="D43" s="99"/>
      <c r="E43" s="99"/>
      <c r="F43" s="99"/>
    </row>
    <row r="44" spans="1:11" x14ac:dyDescent="0.2">
      <c r="A44" s="81"/>
      <c r="B44" s="88"/>
      <c r="C44" s="88"/>
      <c r="D44" s="89"/>
      <c r="E44" s="90"/>
      <c r="F44" s="91"/>
    </row>
    <row r="45" spans="1:11" ht="15.75" x14ac:dyDescent="0.2">
      <c r="A45" s="86" t="s">
        <v>40</v>
      </c>
      <c r="B45" s="88"/>
      <c r="C45" s="88"/>
      <c r="D45" s="89"/>
      <c r="E45" s="90"/>
      <c r="F45" s="91"/>
    </row>
    <row r="46" spans="1:11" ht="13.5" thickBot="1" x14ac:dyDescent="0.25">
      <c r="A46" s="81"/>
      <c r="B46" s="88"/>
      <c r="C46" s="100"/>
      <c r="D46" s="100"/>
    </row>
    <row r="47" spans="1:11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11" ht="13.5" thickBot="1" x14ac:dyDescent="0.25">
      <c r="A48" s="145"/>
      <c r="B48" s="139"/>
      <c r="C48" s="102" t="s">
        <v>42</v>
      </c>
      <c r="D48" s="103">
        <v>43251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1518433328.29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I25" sqref="I2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19"/>
      <c r="D12" s="15"/>
      <c r="E12" s="133"/>
      <c r="F12" s="133"/>
    </row>
    <row r="13" spans="1:6" x14ac:dyDescent="0.2">
      <c r="A13" s="30"/>
      <c r="B13" s="31"/>
      <c r="C13" s="31"/>
      <c r="D13" s="15"/>
      <c r="E13" s="118"/>
      <c r="F13" s="118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11" x14ac:dyDescent="0.2">
      <c r="A17" s="37"/>
      <c r="B17" s="38"/>
      <c r="C17" s="38"/>
      <c r="D17" s="38"/>
      <c r="E17" s="39"/>
      <c r="F17" s="15"/>
    </row>
    <row r="18" spans="1:11" ht="15.75" x14ac:dyDescent="0.2">
      <c r="A18" s="40" t="s">
        <v>14</v>
      </c>
      <c r="B18" s="41"/>
      <c r="C18" s="41"/>
      <c r="D18" s="42"/>
      <c r="E18" s="42"/>
      <c r="F18" s="42"/>
    </row>
    <row r="19" spans="1:11" ht="13.5" thickBot="1" x14ac:dyDescent="0.25">
      <c r="A19" s="43"/>
      <c r="B19" s="43"/>
      <c r="C19" s="43"/>
      <c r="D19" s="44"/>
      <c r="E19" s="44"/>
      <c r="F19" s="44"/>
    </row>
    <row r="20" spans="1:11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11" ht="13.5" thickBot="1" x14ac:dyDescent="0.25">
      <c r="A21" s="51"/>
      <c r="B21" s="52"/>
      <c r="C21" s="53"/>
      <c r="D21" s="54"/>
      <c r="E21" s="55" t="s">
        <v>19</v>
      </c>
      <c r="F21" s="56">
        <v>43281</v>
      </c>
      <c r="G21" s="57"/>
      <c r="H21" s="35"/>
      <c r="I21" s="35"/>
      <c r="J21" s="35"/>
      <c r="K21" s="35"/>
    </row>
    <row r="22" spans="1:11" x14ac:dyDescent="0.2">
      <c r="A22" s="58" t="s">
        <v>20</v>
      </c>
      <c r="B22" s="59"/>
      <c r="C22" s="59"/>
      <c r="D22" s="60">
        <v>1</v>
      </c>
      <c r="E22" s="61">
        <f>+E23+E26+E29+E34</f>
        <v>1576437</v>
      </c>
      <c r="F22" s="62">
        <f>+F23+F26+F29+F34</f>
        <v>100</v>
      </c>
      <c r="H22" s="120"/>
      <c r="I22" s="35"/>
      <c r="J22" s="35"/>
      <c r="K22" s="35"/>
    </row>
    <row r="23" spans="1:11" x14ac:dyDescent="0.2">
      <c r="A23" s="63" t="s">
        <v>21</v>
      </c>
      <c r="B23" s="64"/>
      <c r="C23" s="64"/>
      <c r="D23" s="65">
        <v>3</v>
      </c>
      <c r="E23" s="66">
        <f>E24+E25</f>
        <v>79670</v>
      </c>
      <c r="F23" s="67">
        <f>+F24+F25</f>
        <v>5.0538017059990352</v>
      </c>
      <c r="H23" s="90"/>
      <c r="I23" s="35"/>
      <c r="J23" s="35"/>
      <c r="K23" s="35"/>
    </row>
    <row r="24" spans="1:11" x14ac:dyDescent="0.2">
      <c r="A24" s="68" t="s">
        <v>22</v>
      </c>
      <c r="B24" s="69"/>
      <c r="C24" s="69"/>
      <c r="D24" s="65">
        <v>4</v>
      </c>
      <c r="E24" s="66">
        <v>68170</v>
      </c>
      <c r="F24" s="67">
        <f>(E24/E22)*100</f>
        <v>4.3243085514993629</v>
      </c>
      <c r="H24" s="90"/>
      <c r="I24" s="35"/>
      <c r="J24" s="35"/>
      <c r="K24" s="35"/>
    </row>
    <row r="25" spans="1:11" x14ac:dyDescent="0.2">
      <c r="A25" s="68" t="s">
        <v>23</v>
      </c>
      <c r="B25" s="69"/>
      <c r="C25" s="69"/>
      <c r="D25" s="65">
        <v>5</v>
      </c>
      <c r="E25" s="66">
        <v>11500</v>
      </c>
      <c r="F25" s="67">
        <f>(E25/E22)*100</f>
        <v>0.72949315449967234</v>
      </c>
      <c r="H25" s="90"/>
      <c r="I25" s="35"/>
      <c r="J25" s="35"/>
      <c r="K25" s="35"/>
    </row>
    <row r="26" spans="1:11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  <c r="H26" s="90"/>
      <c r="I26" s="35"/>
      <c r="J26" s="35"/>
      <c r="K26" s="35"/>
    </row>
    <row r="27" spans="1:11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  <c r="H27" s="90"/>
      <c r="I27" s="35"/>
      <c r="J27" s="35"/>
      <c r="K27" s="35"/>
    </row>
    <row r="28" spans="1:11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  <c r="H28" s="90"/>
      <c r="I28" s="35"/>
      <c r="J28" s="35"/>
      <c r="K28" s="35"/>
    </row>
    <row r="29" spans="1:11" x14ac:dyDescent="0.2">
      <c r="A29" s="63" t="s">
        <v>27</v>
      </c>
      <c r="B29" s="69"/>
      <c r="C29" s="69"/>
      <c r="D29" s="65">
        <v>12</v>
      </c>
      <c r="E29" s="66">
        <f>E30+E31</f>
        <v>1491962</v>
      </c>
      <c r="F29" s="67">
        <f>+F30+F31+F32</f>
        <v>94.641397023794795</v>
      </c>
      <c r="H29" s="90"/>
      <c r="I29" s="35"/>
      <c r="J29" s="35"/>
      <c r="K29" s="35"/>
    </row>
    <row r="30" spans="1:11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90"/>
      <c r="I30" s="35"/>
      <c r="J30" s="35"/>
      <c r="K30" s="35"/>
    </row>
    <row r="31" spans="1:11" x14ac:dyDescent="0.2">
      <c r="A31" s="68" t="s">
        <v>29</v>
      </c>
      <c r="B31" s="69"/>
      <c r="C31" s="69"/>
      <c r="D31" s="65">
        <v>14</v>
      </c>
      <c r="E31" s="66">
        <v>1491962</v>
      </c>
      <c r="F31" s="67">
        <f>E31/$E$22*100</f>
        <v>94.641397023794795</v>
      </c>
      <c r="H31" s="90"/>
      <c r="I31" s="35"/>
      <c r="J31" s="35"/>
      <c r="K31" s="35"/>
    </row>
    <row r="32" spans="1:11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  <c r="H32" s="90"/>
      <c r="I32" s="35"/>
      <c r="J32" s="35"/>
      <c r="K32" s="35"/>
    </row>
    <row r="33" spans="1:11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  <c r="H33" s="90"/>
      <c r="I33" s="35"/>
      <c r="J33" s="35"/>
      <c r="K33" s="35"/>
    </row>
    <row r="34" spans="1:11" ht="13.5" thickBot="1" x14ac:dyDescent="0.25">
      <c r="A34" s="76" t="s">
        <v>32</v>
      </c>
      <c r="B34" s="77"/>
      <c r="C34" s="77"/>
      <c r="D34" s="78">
        <v>24</v>
      </c>
      <c r="E34" s="79">
        <v>4805</v>
      </c>
      <c r="F34" s="80">
        <f>E34/$E$22*100</f>
        <v>0.30480127020616743</v>
      </c>
      <c r="H34" s="90"/>
      <c r="I34" s="35"/>
      <c r="J34" s="35"/>
      <c r="K34" s="35"/>
    </row>
    <row r="35" spans="1:11" x14ac:dyDescent="0.2">
      <c r="A35" s="81"/>
      <c r="B35" s="82"/>
      <c r="C35" s="82"/>
      <c r="D35" s="83"/>
      <c r="E35" s="84"/>
      <c r="F35" s="85"/>
      <c r="H35" s="35"/>
      <c r="I35" s="35"/>
      <c r="J35" s="35"/>
      <c r="K35" s="35"/>
    </row>
    <row r="36" spans="1:11" x14ac:dyDescent="0.2">
      <c r="A36" s="81"/>
      <c r="B36" s="82"/>
      <c r="C36" s="82"/>
      <c r="D36" s="83"/>
      <c r="E36" s="84"/>
      <c r="F36" s="85"/>
    </row>
    <row r="37" spans="1:11" ht="15.75" x14ac:dyDescent="0.2">
      <c r="A37" s="86" t="s">
        <v>33</v>
      </c>
      <c r="B37" s="87"/>
      <c r="C37" s="87"/>
      <c r="D37" s="87"/>
      <c r="E37" s="87"/>
      <c r="F37" s="87"/>
    </row>
    <row r="38" spans="1:11" ht="13.5" thickBot="1" x14ac:dyDescent="0.25">
      <c r="B38" s="88"/>
      <c r="C38" s="88"/>
      <c r="D38" s="89"/>
      <c r="E38" s="90"/>
      <c r="F38" s="91"/>
    </row>
    <row r="39" spans="1:11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11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11" ht="13.5" thickBot="1" x14ac:dyDescent="0.25">
      <c r="A41" s="136"/>
      <c r="B41" s="139"/>
      <c r="C41" s="142" t="s">
        <v>49</v>
      </c>
      <c r="D41" s="142"/>
      <c r="E41" s="142"/>
      <c r="F41" s="143"/>
    </row>
    <row r="42" spans="1:11" x14ac:dyDescent="0.2">
      <c r="A42" s="94" t="s">
        <v>39</v>
      </c>
      <c r="B42" s="95">
        <v>1</v>
      </c>
      <c r="C42" s="96">
        <v>56856982</v>
      </c>
      <c r="D42" s="97">
        <v>32306642</v>
      </c>
      <c r="E42" s="96">
        <v>59195164</v>
      </c>
      <c r="F42" s="98">
        <v>33565673</v>
      </c>
    </row>
    <row r="43" spans="1:11" x14ac:dyDescent="0.2">
      <c r="A43" s="81"/>
      <c r="B43" s="88"/>
      <c r="C43" s="99"/>
      <c r="D43" s="99"/>
      <c r="E43" s="99"/>
      <c r="F43" s="99"/>
    </row>
    <row r="44" spans="1:11" x14ac:dyDescent="0.2">
      <c r="A44" s="81"/>
      <c r="B44" s="88"/>
      <c r="C44" s="88"/>
      <c r="D44" s="89"/>
      <c r="E44" s="90"/>
      <c r="F44" s="91"/>
    </row>
    <row r="45" spans="1:11" ht="15.75" x14ac:dyDescent="0.2">
      <c r="A45" s="86" t="s">
        <v>40</v>
      </c>
      <c r="B45" s="88"/>
      <c r="C45" s="88"/>
      <c r="D45" s="89"/>
      <c r="E45" s="90"/>
      <c r="F45" s="91"/>
    </row>
    <row r="46" spans="1:11" ht="13.5" thickBot="1" x14ac:dyDescent="0.25">
      <c r="A46" s="81"/>
      <c r="B46" s="88"/>
      <c r="C46" s="100"/>
      <c r="D46" s="100"/>
    </row>
    <row r="47" spans="1:11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11" ht="13.5" thickBot="1" x14ac:dyDescent="0.25">
      <c r="A48" s="145"/>
      <c r="B48" s="139"/>
      <c r="C48" s="102" t="s">
        <v>42</v>
      </c>
      <c r="D48" s="103">
        <v>43280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1541938948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H24" sqref="H2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21"/>
      <c r="D12" s="15"/>
      <c r="E12" s="133"/>
      <c r="F12" s="133"/>
    </row>
    <row r="13" spans="1:6" x14ac:dyDescent="0.2">
      <c r="A13" s="30"/>
      <c r="B13" s="31"/>
      <c r="C13" s="31"/>
      <c r="D13" s="15"/>
      <c r="E13" s="122"/>
      <c r="F13" s="122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11" x14ac:dyDescent="0.2">
      <c r="A17" s="37"/>
      <c r="B17" s="38"/>
      <c r="C17" s="38"/>
      <c r="D17" s="38"/>
      <c r="E17" s="39"/>
      <c r="F17" s="15"/>
    </row>
    <row r="18" spans="1:11" ht="15.75" x14ac:dyDescent="0.2">
      <c r="A18" s="40" t="s">
        <v>14</v>
      </c>
      <c r="B18" s="41"/>
      <c r="C18" s="41"/>
      <c r="D18" s="42"/>
      <c r="E18" s="42"/>
      <c r="F18" s="42"/>
    </row>
    <row r="19" spans="1:11" ht="13.5" thickBot="1" x14ac:dyDescent="0.25">
      <c r="A19" s="43"/>
      <c r="B19" s="43"/>
      <c r="C19" s="43"/>
      <c r="D19" s="44"/>
      <c r="E19" s="44"/>
      <c r="F19" s="44"/>
    </row>
    <row r="20" spans="1:11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11" ht="13.5" thickBot="1" x14ac:dyDescent="0.25">
      <c r="A21" s="51"/>
      <c r="B21" s="52"/>
      <c r="C21" s="53"/>
      <c r="D21" s="54"/>
      <c r="E21" s="55" t="s">
        <v>19</v>
      </c>
      <c r="F21" s="56">
        <v>43312</v>
      </c>
      <c r="G21" s="57"/>
      <c r="H21" s="35"/>
      <c r="I21" s="35"/>
      <c r="J21" s="35"/>
      <c r="K21" s="35"/>
    </row>
    <row r="22" spans="1:11" x14ac:dyDescent="0.2">
      <c r="A22" s="58" t="s">
        <v>20</v>
      </c>
      <c r="B22" s="59"/>
      <c r="C22" s="59"/>
      <c r="D22" s="60">
        <v>1</v>
      </c>
      <c r="E22" s="61">
        <f>+E23+E26+E29+E34</f>
        <v>1565063</v>
      </c>
      <c r="F22" s="62">
        <f>+F23+F26+F29+F34</f>
        <v>100</v>
      </c>
      <c r="H22" s="120"/>
      <c r="I22" s="35"/>
      <c r="J22" s="35"/>
      <c r="K22" s="35"/>
    </row>
    <row r="23" spans="1:11" x14ac:dyDescent="0.2">
      <c r="A23" s="63" t="s">
        <v>21</v>
      </c>
      <c r="B23" s="64"/>
      <c r="C23" s="64"/>
      <c r="D23" s="65">
        <v>3</v>
      </c>
      <c r="E23" s="66">
        <f>E24+E25</f>
        <v>81562</v>
      </c>
      <c r="F23" s="67">
        <f>+F24+F25</f>
        <v>5.2114196041948473</v>
      </c>
      <c r="H23" s="90"/>
      <c r="I23" s="35"/>
      <c r="J23" s="35"/>
      <c r="K23" s="35"/>
    </row>
    <row r="24" spans="1:11" x14ac:dyDescent="0.2">
      <c r="A24" s="68" t="s">
        <v>22</v>
      </c>
      <c r="B24" s="69"/>
      <c r="C24" s="69"/>
      <c r="D24" s="65">
        <v>4</v>
      </c>
      <c r="E24" s="66">
        <v>76312</v>
      </c>
      <c r="F24" s="67">
        <f>(E24/E22)*100</f>
        <v>4.8759698491370633</v>
      </c>
      <c r="H24" s="90"/>
      <c r="I24" s="35"/>
      <c r="J24" s="35"/>
      <c r="K24" s="35"/>
    </row>
    <row r="25" spans="1:11" x14ac:dyDescent="0.2">
      <c r="A25" s="68" t="s">
        <v>23</v>
      </c>
      <c r="B25" s="69"/>
      <c r="C25" s="69"/>
      <c r="D25" s="65">
        <v>5</v>
      </c>
      <c r="E25" s="66">
        <v>5250</v>
      </c>
      <c r="F25" s="67">
        <f>(E25/E22)*100</f>
        <v>0.33544975505778363</v>
      </c>
      <c r="H25" s="90"/>
      <c r="I25" s="35"/>
      <c r="J25" s="35"/>
      <c r="K25" s="35"/>
    </row>
    <row r="26" spans="1:11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  <c r="H26" s="90"/>
      <c r="I26" s="35"/>
      <c r="J26" s="35"/>
      <c r="K26" s="35"/>
    </row>
    <row r="27" spans="1:11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  <c r="H27" s="90"/>
      <c r="I27" s="35"/>
      <c r="J27" s="35"/>
      <c r="K27" s="35"/>
    </row>
    <row r="28" spans="1:11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  <c r="H28" s="90"/>
      <c r="I28" s="35"/>
      <c r="J28" s="35"/>
      <c r="K28" s="35"/>
    </row>
    <row r="29" spans="1:11" x14ac:dyDescent="0.2">
      <c r="A29" s="63" t="s">
        <v>27</v>
      </c>
      <c r="B29" s="69"/>
      <c r="C29" s="69"/>
      <c r="D29" s="65">
        <v>12</v>
      </c>
      <c r="E29" s="66">
        <f>E30+E31</f>
        <v>1476713</v>
      </c>
      <c r="F29" s="67">
        <f>+F30+F31+F32</f>
        <v>94.354859836313295</v>
      </c>
      <c r="H29" s="90"/>
      <c r="I29" s="35"/>
      <c r="J29" s="35"/>
      <c r="K29" s="35"/>
    </row>
    <row r="30" spans="1:11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90"/>
      <c r="I30" s="35"/>
      <c r="J30" s="35"/>
      <c r="K30" s="35"/>
    </row>
    <row r="31" spans="1:11" x14ac:dyDescent="0.2">
      <c r="A31" s="68" t="s">
        <v>29</v>
      </c>
      <c r="B31" s="69"/>
      <c r="C31" s="69"/>
      <c r="D31" s="65">
        <v>14</v>
      </c>
      <c r="E31" s="66">
        <v>1476713</v>
      </c>
      <c r="F31" s="67">
        <f>E31/$E$22*100</f>
        <v>94.354859836313295</v>
      </c>
      <c r="H31" s="90"/>
      <c r="I31" s="35"/>
      <c r="J31" s="35"/>
      <c r="K31" s="35"/>
    </row>
    <row r="32" spans="1:11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  <c r="H32" s="90"/>
      <c r="I32" s="35"/>
      <c r="J32" s="35"/>
      <c r="K32" s="35"/>
    </row>
    <row r="33" spans="1:11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  <c r="H33" s="90"/>
      <c r="I33" s="35"/>
      <c r="J33" s="35"/>
      <c r="K33" s="35"/>
    </row>
    <row r="34" spans="1:11" ht="13.5" thickBot="1" x14ac:dyDescent="0.25">
      <c r="A34" s="76" t="s">
        <v>32</v>
      </c>
      <c r="B34" s="77"/>
      <c r="C34" s="77"/>
      <c r="D34" s="78">
        <v>24</v>
      </c>
      <c r="E34" s="79">
        <v>6788</v>
      </c>
      <c r="F34" s="80">
        <f>E34/$E$22*100</f>
        <v>0.43372055949185434</v>
      </c>
      <c r="H34" s="90"/>
      <c r="I34" s="35"/>
      <c r="J34" s="35"/>
      <c r="K34" s="35"/>
    </row>
    <row r="35" spans="1:11" x14ac:dyDescent="0.2">
      <c r="A35" s="81"/>
      <c r="B35" s="82"/>
      <c r="C35" s="82"/>
      <c r="D35" s="83"/>
      <c r="E35" s="84"/>
      <c r="F35" s="85"/>
      <c r="H35" s="35"/>
      <c r="I35" s="35"/>
      <c r="J35" s="35"/>
      <c r="K35" s="35"/>
    </row>
    <row r="36" spans="1:11" x14ac:dyDescent="0.2">
      <c r="A36" s="81"/>
      <c r="B36" s="82"/>
      <c r="C36" s="82"/>
      <c r="D36" s="83"/>
      <c r="E36" s="84"/>
      <c r="F36" s="85"/>
    </row>
    <row r="37" spans="1:11" ht="15.75" x14ac:dyDescent="0.2">
      <c r="A37" s="86" t="s">
        <v>33</v>
      </c>
      <c r="B37" s="87"/>
      <c r="C37" s="87"/>
      <c r="D37" s="87"/>
      <c r="E37" s="87"/>
      <c r="F37" s="87"/>
    </row>
    <row r="38" spans="1:11" ht="13.5" thickBot="1" x14ac:dyDescent="0.25">
      <c r="B38" s="88"/>
      <c r="C38" s="88"/>
      <c r="D38" s="89"/>
      <c r="E38" s="90"/>
      <c r="F38" s="91"/>
    </row>
    <row r="39" spans="1:11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11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11" ht="13.5" thickBot="1" x14ac:dyDescent="0.25">
      <c r="A41" s="136"/>
      <c r="B41" s="139"/>
      <c r="C41" s="142" t="s">
        <v>50</v>
      </c>
      <c r="D41" s="142"/>
      <c r="E41" s="142"/>
      <c r="F41" s="143"/>
    </row>
    <row r="42" spans="1:11" x14ac:dyDescent="0.2">
      <c r="A42" s="94" t="s">
        <v>39</v>
      </c>
      <c r="B42" s="95">
        <v>1</v>
      </c>
      <c r="C42" s="96">
        <v>20738459</v>
      </c>
      <c r="D42" s="97">
        <v>16930114</v>
      </c>
      <c r="E42" s="96">
        <v>21594928</v>
      </c>
      <c r="F42" s="98">
        <v>17642830</v>
      </c>
    </row>
    <row r="43" spans="1:11" x14ac:dyDescent="0.2">
      <c r="A43" s="81"/>
      <c r="B43" s="88"/>
      <c r="C43" s="99"/>
      <c r="D43" s="99"/>
      <c r="E43" s="99"/>
      <c r="F43" s="99"/>
    </row>
    <row r="44" spans="1:11" x14ac:dyDescent="0.2">
      <c r="A44" s="81"/>
      <c r="B44" s="88"/>
      <c r="C44" s="88"/>
      <c r="D44" s="89"/>
      <c r="E44" s="90"/>
      <c r="F44" s="91"/>
    </row>
    <row r="45" spans="1:11" ht="15.75" x14ac:dyDescent="0.2">
      <c r="A45" s="86" t="s">
        <v>40</v>
      </c>
      <c r="B45" s="88"/>
      <c r="C45" s="88"/>
      <c r="D45" s="89"/>
      <c r="E45" s="90"/>
      <c r="F45" s="91"/>
    </row>
    <row r="46" spans="1:11" ht="13.5" thickBot="1" x14ac:dyDescent="0.25">
      <c r="A46" s="81"/>
      <c r="B46" s="88"/>
      <c r="C46" s="100"/>
      <c r="D46" s="100"/>
    </row>
    <row r="47" spans="1:11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11" ht="13.5" thickBot="1" x14ac:dyDescent="0.25">
      <c r="A48" s="145"/>
      <c r="B48" s="139"/>
      <c r="C48" s="102" t="s">
        <v>42</v>
      </c>
      <c r="D48" s="103">
        <v>43312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1552242213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G24" sqref="G2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24"/>
      <c r="D12" s="15"/>
      <c r="E12" s="133"/>
      <c r="F12" s="133"/>
    </row>
    <row r="13" spans="1:6" x14ac:dyDescent="0.2">
      <c r="A13" s="30"/>
      <c r="B13" s="31"/>
      <c r="C13" s="31"/>
      <c r="D13" s="15"/>
      <c r="E13" s="123"/>
      <c r="F13" s="123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11" x14ac:dyDescent="0.2">
      <c r="A17" s="37"/>
      <c r="B17" s="38"/>
      <c r="C17" s="38"/>
      <c r="D17" s="38"/>
      <c r="E17" s="39"/>
      <c r="F17" s="15"/>
    </row>
    <row r="18" spans="1:11" ht="15.75" x14ac:dyDescent="0.2">
      <c r="A18" s="40" t="s">
        <v>14</v>
      </c>
      <c r="B18" s="41"/>
      <c r="C18" s="41"/>
      <c r="D18" s="42"/>
      <c r="E18" s="42"/>
      <c r="F18" s="42"/>
    </row>
    <row r="19" spans="1:11" ht="13.5" thickBot="1" x14ac:dyDescent="0.25">
      <c r="A19" s="43"/>
      <c r="B19" s="43"/>
      <c r="C19" s="43"/>
      <c r="D19" s="44"/>
      <c r="E19" s="44"/>
      <c r="F19" s="44"/>
    </row>
    <row r="20" spans="1:11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11" ht="13.5" thickBot="1" x14ac:dyDescent="0.25">
      <c r="A21" s="51"/>
      <c r="B21" s="52"/>
      <c r="C21" s="53"/>
      <c r="D21" s="54"/>
      <c r="E21" s="55" t="s">
        <v>19</v>
      </c>
      <c r="F21" s="56">
        <v>43343</v>
      </c>
      <c r="G21" s="57"/>
      <c r="H21" s="35"/>
      <c r="I21" s="35"/>
      <c r="J21" s="35"/>
      <c r="K21" s="35"/>
    </row>
    <row r="22" spans="1:11" x14ac:dyDescent="0.2">
      <c r="A22" s="58" t="s">
        <v>20</v>
      </c>
      <c r="B22" s="59"/>
      <c r="C22" s="59"/>
      <c r="D22" s="60">
        <v>1</v>
      </c>
      <c r="E22" s="61">
        <f>+E23+E26+E29+E34</f>
        <v>1595762</v>
      </c>
      <c r="F22" s="62">
        <f>+F23+F26+F29+F34</f>
        <v>100</v>
      </c>
      <c r="H22" s="120"/>
      <c r="I22" s="35"/>
      <c r="J22" s="35"/>
      <c r="K22" s="35"/>
    </row>
    <row r="23" spans="1:11" x14ac:dyDescent="0.2">
      <c r="A23" s="63" t="s">
        <v>21</v>
      </c>
      <c r="B23" s="64"/>
      <c r="C23" s="64"/>
      <c r="D23" s="65">
        <v>3</v>
      </c>
      <c r="E23" s="66">
        <f>E24+E25</f>
        <v>94143</v>
      </c>
      <c r="F23" s="67">
        <f>+F24+F25</f>
        <v>5.8995639700657119</v>
      </c>
      <c r="H23" s="90"/>
      <c r="I23" s="35"/>
      <c r="J23" s="35"/>
      <c r="K23" s="35"/>
    </row>
    <row r="24" spans="1:11" x14ac:dyDescent="0.2">
      <c r="A24" s="68" t="s">
        <v>22</v>
      </c>
      <c r="B24" s="69"/>
      <c r="C24" s="69"/>
      <c r="D24" s="65">
        <v>4</v>
      </c>
      <c r="E24" s="66">
        <v>88893</v>
      </c>
      <c r="F24" s="67">
        <f>(E24/E22)*100</f>
        <v>5.5705675407736246</v>
      </c>
      <c r="H24" s="90"/>
      <c r="I24" s="35"/>
      <c r="J24" s="35"/>
      <c r="K24" s="35"/>
    </row>
    <row r="25" spans="1:11" x14ac:dyDescent="0.2">
      <c r="A25" s="68" t="s">
        <v>23</v>
      </c>
      <c r="B25" s="69"/>
      <c r="C25" s="69"/>
      <c r="D25" s="65">
        <v>5</v>
      </c>
      <c r="E25" s="66">
        <v>5250</v>
      </c>
      <c r="F25" s="67">
        <f>(E25/E22)*100</f>
        <v>0.32899642929208739</v>
      </c>
      <c r="H25" s="90"/>
      <c r="I25" s="35"/>
      <c r="J25" s="35"/>
      <c r="K25" s="35"/>
    </row>
    <row r="26" spans="1:11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  <c r="H26" s="90"/>
      <c r="I26" s="35"/>
      <c r="J26" s="35"/>
      <c r="K26" s="35"/>
    </row>
    <row r="27" spans="1:11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  <c r="H27" s="90"/>
      <c r="I27" s="35"/>
      <c r="J27" s="35"/>
      <c r="K27" s="35"/>
    </row>
    <row r="28" spans="1:11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  <c r="H28" s="90"/>
      <c r="I28" s="35"/>
      <c r="J28" s="35"/>
      <c r="K28" s="35"/>
    </row>
    <row r="29" spans="1:11" x14ac:dyDescent="0.2">
      <c r="A29" s="63" t="s">
        <v>27</v>
      </c>
      <c r="B29" s="69"/>
      <c r="C29" s="69"/>
      <c r="D29" s="65">
        <v>12</v>
      </c>
      <c r="E29" s="66">
        <f>E30+E31</f>
        <v>1496170</v>
      </c>
      <c r="F29" s="67">
        <f>+F30+F31+F32</f>
        <v>93.758969069322362</v>
      </c>
      <c r="H29" s="90"/>
      <c r="I29" s="35"/>
      <c r="J29" s="35"/>
      <c r="K29" s="35"/>
    </row>
    <row r="30" spans="1:11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90"/>
      <c r="I30" s="35"/>
      <c r="J30" s="35"/>
      <c r="K30" s="35"/>
    </row>
    <row r="31" spans="1:11" x14ac:dyDescent="0.2">
      <c r="A31" s="68" t="s">
        <v>29</v>
      </c>
      <c r="B31" s="69"/>
      <c r="C31" s="69"/>
      <c r="D31" s="65">
        <v>14</v>
      </c>
      <c r="E31" s="66">
        <v>1496170</v>
      </c>
      <c r="F31" s="67">
        <f>E31/$E$22*100</f>
        <v>93.758969069322362</v>
      </c>
      <c r="H31" s="90"/>
      <c r="I31" s="35"/>
      <c r="J31" s="35"/>
      <c r="K31" s="35"/>
    </row>
    <row r="32" spans="1:11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  <c r="H32" s="90"/>
      <c r="I32" s="35"/>
      <c r="J32" s="35"/>
      <c r="K32" s="35"/>
    </row>
    <row r="33" spans="1:11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  <c r="H33" s="90"/>
      <c r="I33" s="35"/>
      <c r="J33" s="35"/>
      <c r="K33" s="35"/>
    </row>
    <row r="34" spans="1:11" ht="13.5" thickBot="1" x14ac:dyDescent="0.25">
      <c r="A34" s="76" t="s">
        <v>32</v>
      </c>
      <c r="B34" s="77"/>
      <c r="C34" s="77"/>
      <c r="D34" s="78">
        <v>24</v>
      </c>
      <c r="E34" s="79">
        <v>5449</v>
      </c>
      <c r="F34" s="80">
        <f>E34/$E$22*100</f>
        <v>0.34146696061192083</v>
      </c>
      <c r="H34" s="90"/>
      <c r="I34" s="35"/>
      <c r="J34" s="35"/>
      <c r="K34" s="35"/>
    </row>
    <row r="35" spans="1:11" x14ac:dyDescent="0.2">
      <c r="A35" s="81"/>
      <c r="B35" s="82"/>
      <c r="C35" s="82"/>
      <c r="D35" s="83"/>
      <c r="E35" s="84"/>
      <c r="F35" s="85"/>
      <c r="H35" s="35"/>
      <c r="I35" s="35"/>
      <c r="J35" s="35"/>
      <c r="K35" s="35"/>
    </row>
    <row r="36" spans="1:11" x14ac:dyDescent="0.2">
      <c r="A36" s="81"/>
      <c r="B36" s="82"/>
      <c r="C36" s="82"/>
      <c r="D36" s="83"/>
      <c r="E36" s="84"/>
      <c r="F36" s="85"/>
    </row>
    <row r="37" spans="1:11" ht="15.75" x14ac:dyDescent="0.2">
      <c r="A37" s="86" t="s">
        <v>33</v>
      </c>
      <c r="B37" s="87"/>
      <c r="C37" s="87"/>
      <c r="D37" s="87"/>
      <c r="E37" s="87"/>
      <c r="F37" s="87"/>
    </row>
    <row r="38" spans="1:11" ht="13.5" thickBot="1" x14ac:dyDescent="0.25">
      <c r="B38" s="88"/>
      <c r="C38" s="88"/>
      <c r="D38" s="89"/>
      <c r="E38" s="90"/>
      <c r="F38" s="91"/>
    </row>
    <row r="39" spans="1:11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11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11" ht="13.5" thickBot="1" x14ac:dyDescent="0.25">
      <c r="A41" s="136"/>
      <c r="B41" s="139"/>
      <c r="C41" s="142" t="s">
        <v>51</v>
      </c>
      <c r="D41" s="142"/>
      <c r="E41" s="142"/>
      <c r="F41" s="143"/>
    </row>
    <row r="42" spans="1:11" x14ac:dyDescent="0.2">
      <c r="A42" s="94" t="s">
        <v>39</v>
      </c>
      <c r="B42" s="95">
        <v>1</v>
      </c>
      <c r="C42" s="96">
        <v>31522754</v>
      </c>
      <c r="D42" s="97">
        <v>19831626</v>
      </c>
      <c r="E42" s="96">
        <v>33018813</v>
      </c>
      <c r="F42" s="98">
        <v>20786579</v>
      </c>
    </row>
    <row r="43" spans="1:11" x14ac:dyDescent="0.2">
      <c r="A43" s="81"/>
      <c r="B43" s="88"/>
      <c r="C43" s="99"/>
      <c r="D43" s="99"/>
      <c r="E43" s="99"/>
      <c r="F43" s="99"/>
    </row>
    <row r="44" spans="1:11" x14ac:dyDescent="0.2">
      <c r="A44" s="81"/>
      <c r="B44" s="88"/>
      <c r="C44" s="88"/>
      <c r="D44" s="89"/>
      <c r="E44" s="90"/>
      <c r="F44" s="91"/>
    </row>
    <row r="45" spans="1:11" ht="15.75" x14ac:dyDescent="0.2">
      <c r="A45" s="86" t="s">
        <v>40</v>
      </c>
      <c r="B45" s="88"/>
      <c r="C45" s="88"/>
      <c r="D45" s="89"/>
      <c r="E45" s="90"/>
      <c r="F45" s="91"/>
    </row>
    <row r="46" spans="1:11" ht="13.5" thickBot="1" x14ac:dyDescent="0.25">
      <c r="A46" s="81"/>
      <c r="B46" s="88"/>
      <c r="C46" s="100"/>
      <c r="D46" s="100"/>
    </row>
    <row r="47" spans="1:11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11" ht="13.5" thickBot="1" x14ac:dyDescent="0.25">
      <c r="A48" s="145"/>
      <c r="B48" s="139"/>
      <c r="C48" s="102" t="s">
        <v>42</v>
      </c>
      <c r="D48" s="103">
        <v>43343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1575588178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workbookViewId="0">
      <selection activeCell="I34" sqref="I3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51" t="s">
        <v>12</v>
      </c>
      <c r="B12" s="151"/>
      <c r="C12" s="125"/>
      <c r="D12" s="15"/>
      <c r="E12" s="133"/>
      <c r="F12" s="133"/>
    </row>
    <row r="13" spans="1:6" x14ac:dyDescent="0.2">
      <c r="A13" s="30"/>
      <c r="B13" s="31"/>
      <c r="C13" s="31"/>
      <c r="D13" s="15"/>
      <c r="E13" s="126"/>
      <c r="F13" s="126"/>
    </row>
    <row r="14" spans="1:6" x14ac:dyDescent="0.2">
      <c r="A14" s="33" t="s">
        <v>13</v>
      </c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12"/>
      <c r="B16" s="13"/>
      <c r="C16" s="15"/>
      <c r="D16" s="15"/>
      <c r="E16" s="35"/>
      <c r="F16" s="36"/>
    </row>
    <row r="17" spans="1:11" x14ac:dyDescent="0.2">
      <c r="A17" s="37"/>
      <c r="B17" s="38"/>
      <c r="C17" s="38"/>
      <c r="D17" s="38"/>
      <c r="E17" s="39"/>
      <c r="F17" s="15"/>
    </row>
    <row r="18" spans="1:11" ht="15.75" x14ac:dyDescent="0.2">
      <c r="A18" s="40" t="s">
        <v>14</v>
      </c>
      <c r="B18" s="41"/>
      <c r="C18" s="41"/>
      <c r="D18" s="42"/>
      <c r="E18" s="42"/>
      <c r="F18" s="42"/>
    </row>
    <row r="19" spans="1:11" ht="13.5" thickBot="1" x14ac:dyDescent="0.25">
      <c r="A19" s="43"/>
      <c r="B19" s="43"/>
      <c r="C19" s="43"/>
      <c r="D19" s="44"/>
      <c r="E19" s="44"/>
      <c r="F19" s="44"/>
    </row>
    <row r="20" spans="1:11" ht="38.25" x14ac:dyDescent="0.25">
      <c r="A20" s="45" t="s">
        <v>15</v>
      </c>
      <c r="B20" s="46"/>
      <c r="C20" s="47"/>
      <c r="D20" s="48" t="s">
        <v>16</v>
      </c>
      <c r="E20" s="49" t="s">
        <v>17</v>
      </c>
      <c r="F20" s="50" t="s">
        <v>18</v>
      </c>
    </row>
    <row r="21" spans="1:11" ht="13.5" thickBot="1" x14ac:dyDescent="0.25">
      <c r="A21" s="51"/>
      <c r="B21" s="52"/>
      <c r="C21" s="53"/>
      <c r="D21" s="54"/>
      <c r="E21" s="55" t="s">
        <v>19</v>
      </c>
      <c r="F21" s="56">
        <v>43373</v>
      </c>
      <c r="G21" s="57"/>
      <c r="H21" s="35"/>
      <c r="I21" s="35"/>
      <c r="J21" s="35"/>
      <c r="K21" s="35"/>
    </row>
    <row r="22" spans="1:11" x14ac:dyDescent="0.2">
      <c r="A22" s="58" t="s">
        <v>20</v>
      </c>
      <c r="B22" s="59"/>
      <c r="C22" s="59"/>
      <c r="D22" s="60">
        <v>1</v>
      </c>
      <c r="E22" s="61">
        <f>+E23+E26+E29+E34</f>
        <v>1596182</v>
      </c>
      <c r="F22" s="62">
        <f>+F23+F26+F29+F34</f>
        <v>100</v>
      </c>
      <c r="H22" s="120"/>
      <c r="I22" s="35"/>
      <c r="J22" s="35"/>
      <c r="K22" s="35"/>
    </row>
    <row r="23" spans="1:11" x14ac:dyDescent="0.2">
      <c r="A23" s="63" t="s">
        <v>21</v>
      </c>
      <c r="B23" s="64"/>
      <c r="C23" s="64"/>
      <c r="D23" s="65">
        <v>3</v>
      </c>
      <c r="E23" s="66">
        <f>E24+E25</f>
        <v>98517</v>
      </c>
      <c r="F23" s="67">
        <f>+F24+F25</f>
        <v>6.1720405317188138</v>
      </c>
      <c r="H23" s="90"/>
      <c r="I23" s="35"/>
      <c r="J23" s="35"/>
      <c r="K23" s="35"/>
    </row>
    <row r="24" spans="1:11" x14ac:dyDescent="0.2">
      <c r="A24" s="68" t="s">
        <v>22</v>
      </c>
      <c r="B24" s="69"/>
      <c r="C24" s="69"/>
      <c r="D24" s="65">
        <v>4</v>
      </c>
      <c r="E24" s="66">
        <v>98517</v>
      </c>
      <c r="F24" s="67">
        <f>(E24/E22)*100</f>
        <v>6.1720405317188138</v>
      </c>
      <c r="H24" s="90"/>
      <c r="I24" s="35"/>
      <c r="J24" s="35"/>
      <c r="K24" s="35"/>
    </row>
    <row r="25" spans="1:11" hidden="1" x14ac:dyDescent="0.2">
      <c r="A25" s="68" t="s">
        <v>23</v>
      </c>
      <c r="B25" s="69"/>
      <c r="C25" s="69"/>
      <c r="D25" s="65">
        <v>5</v>
      </c>
      <c r="E25" s="66">
        <v>0</v>
      </c>
      <c r="F25" s="67">
        <f>(E25/E22)*100</f>
        <v>0</v>
      </c>
      <c r="H25" s="90"/>
      <c r="I25" s="35"/>
      <c r="J25" s="35"/>
      <c r="K25" s="35"/>
    </row>
    <row r="26" spans="1:11" hidden="1" x14ac:dyDescent="0.2">
      <c r="A26" s="63" t="s">
        <v>24</v>
      </c>
      <c r="B26" s="69"/>
      <c r="C26" s="69"/>
      <c r="D26" s="65">
        <v>9</v>
      </c>
      <c r="E26" s="66">
        <f>E27+E28</f>
        <v>0</v>
      </c>
      <c r="F26" s="67">
        <f>+F27+F28</f>
        <v>0</v>
      </c>
      <c r="H26" s="90"/>
      <c r="I26" s="35"/>
      <c r="J26" s="35"/>
      <c r="K26" s="35"/>
    </row>
    <row r="27" spans="1:11" hidden="1" x14ac:dyDescent="0.2">
      <c r="A27" s="68" t="s">
        <v>25</v>
      </c>
      <c r="B27" s="69"/>
      <c r="C27" s="69"/>
      <c r="D27" s="65">
        <v>10</v>
      </c>
      <c r="E27" s="66">
        <v>0</v>
      </c>
      <c r="F27" s="67">
        <f>E27/$E$22*100</f>
        <v>0</v>
      </c>
      <c r="H27" s="90"/>
      <c r="I27" s="35"/>
      <c r="J27" s="35"/>
      <c r="K27" s="35"/>
    </row>
    <row r="28" spans="1:11" hidden="1" x14ac:dyDescent="0.2">
      <c r="A28" s="68" t="s">
        <v>26</v>
      </c>
      <c r="B28" s="69"/>
      <c r="C28" s="69"/>
      <c r="D28" s="65">
        <v>11</v>
      </c>
      <c r="E28" s="66">
        <v>0</v>
      </c>
      <c r="F28" s="67">
        <f>E28/$E$22*100</f>
        <v>0</v>
      </c>
      <c r="H28" s="90"/>
      <c r="I28" s="35"/>
      <c r="J28" s="35"/>
      <c r="K28" s="35"/>
    </row>
    <row r="29" spans="1:11" x14ac:dyDescent="0.2">
      <c r="A29" s="63" t="s">
        <v>27</v>
      </c>
      <c r="B29" s="69"/>
      <c r="C29" s="69"/>
      <c r="D29" s="65">
        <v>12</v>
      </c>
      <c r="E29" s="66">
        <f>E30+E31</f>
        <v>1492979</v>
      </c>
      <c r="F29" s="67">
        <f>+F30+F31+F32</f>
        <v>93.534383923637776</v>
      </c>
      <c r="H29" s="90"/>
      <c r="I29" s="35"/>
      <c r="J29" s="35"/>
      <c r="K29" s="35"/>
    </row>
    <row r="30" spans="1:11" hidden="1" x14ac:dyDescent="0.2">
      <c r="A30" s="68" t="s">
        <v>28</v>
      </c>
      <c r="B30" s="69"/>
      <c r="C30" s="69"/>
      <c r="D30" s="65">
        <v>13</v>
      </c>
      <c r="E30" s="66">
        <v>0</v>
      </c>
      <c r="F30" s="67">
        <f>E30/$E$22*100</f>
        <v>0</v>
      </c>
      <c r="H30" s="90"/>
      <c r="I30" s="35"/>
      <c r="J30" s="35"/>
      <c r="K30" s="35"/>
    </row>
    <row r="31" spans="1:11" x14ac:dyDescent="0.2">
      <c r="A31" s="68" t="s">
        <v>29</v>
      </c>
      <c r="B31" s="69"/>
      <c r="C31" s="69"/>
      <c r="D31" s="65">
        <v>14</v>
      </c>
      <c r="E31" s="66">
        <v>1492979</v>
      </c>
      <c r="F31" s="67">
        <f>E31/$E$22*100</f>
        <v>93.534383923637776</v>
      </c>
      <c r="H31" s="90"/>
      <c r="I31" s="35"/>
      <c r="J31" s="35"/>
      <c r="K31" s="35"/>
    </row>
    <row r="32" spans="1:11" hidden="1" x14ac:dyDescent="0.2">
      <c r="A32" s="68" t="s">
        <v>30</v>
      </c>
      <c r="B32" s="69"/>
      <c r="C32" s="69"/>
      <c r="D32" s="65">
        <v>15</v>
      </c>
      <c r="E32" s="66">
        <v>0</v>
      </c>
      <c r="F32" s="67">
        <f t="shared" ref="F32:F33" si="0">E32/$E$22*100</f>
        <v>0</v>
      </c>
      <c r="H32" s="90"/>
      <c r="I32" s="35"/>
      <c r="J32" s="35"/>
      <c r="K32" s="35"/>
    </row>
    <row r="33" spans="1:11" hidden="1" x14ac:dyDescent="0.2">
      <c r="A33" s="71" t="s">
        <v>31</v>
      </c>
      <c r="B33" s="72"/>
      <c r="C33" s="72"/>
      <c r="D33" s="73">
        <v>24</v>
      </c>
      <c r="E33" s="74">
        <v>0</v>
      </c>
      <c r="F33" s="75">
        <f t="shared" si="0"/>
        <v>0</v>
      </c>
      <c r="H33" s="90"/>
      <c r="I33" s="35"/>
      <c r="J33" s="35"/>
      <c r="K33" s="35"/>
    </row>
    <row r="34" spans="1:11" ht="13.5" thickBot="1" x14ac:dyDescent="0.25">
      <c r="A34" s="76" t="s">
        <v>32</v>
      </c>
      <c r="B34" s="77"/>
      <c r="C34" s="77"/>
      <c r="D34" s="78">
        <v>24</v>
      </c>
      <c r="E34" s="79">
        <v>4686</v>
      </c>
      <c r="F34" s="80">
        <f>E34/$E$22*100</f>
        <v>0.29357554464340535</v>
      </c>
      <c r="H34" s="90"/>
      <c r="I34" s="35"/>
      <c r="J34" s="35"/>
      <c r="K34" s="35"/>
    </row>
    <row r="35" spans="1:11" x14ac:dyDescent="0.2">
      <c r="A35" s="81"/>
      <c r="B35" s="82"/>
      <c r="C35" s="82"/>
      <c r="D35" s="83"/>
      <c r="E35" s="84"/>
      <c r="F35" s="85"/>
      <c r="H35" s="35"/>
      <c r="I35" s="35"/>
      <c r="J35" s="35"/>
      <c r="K35" s="35"/>
    </row>
    <row r="36" spans="1:11" x14ac:dyDescent="0.2">
      <c r="A36" s="81"/>
      <c r="B36" s="82"/>
      <c r="C36" s="82"/>
      <c r="D36" s="83"/>
      <c r="E36" s="84"/>
      <c r="F36" s="85"/>
    </row>
    <row r="37" spans="1:11" ht="15.75" x14ac:dyDescent="0.2">
      <c r="A37" s="86" t="s">
        <v>33</v>
      </c>
      <c r="B37" s="87"/>
      <c r="C37" s="87"/>
      <c r="D37" s="87"/>
      <c r="E37" s="87"/>
      <c r="F37" s="87"/>
    </row>
    <row r="38" spans="1:11" ht="13.5" thickBot="1" x14ac:dyDescent="0.25">
      <c r="B38" s="88"/>
      <c r="C38" s="88"/>
      <c r="D38" s="89"/>
      <c r="E38" s="90"/>
      <c r="F38" s="91"/>
    </row>
    <row r="39" spans="1:11" x14ac:dyDescent="0.2">
      <c r="A39" s="134" t="s">
        <v>34</v>
      </c>
      <c r="B39" s="137" t="s">
        <v>16</v>
      </c>
      <c r="C39" s="140" t="s">
        <v>35</v>
      </c>
      <c r="D39" s="141"/>
      <c r="E39" s="140" t="s">
        <v>36</v>
      </c>
      <c r="F39" s="141"/>
    </row>
    <row r="40" spans="1:11" x14ac:dyDescent="0.2">
      <c r="A40" s="135"/>
      <c r="B40" s="138"/>
      <c r="C40" s="92" t="s">
        <v>37</v>
      </c>
      <c r="D40" s="93" t="s">
        <v>38</v>
      </c>
      <c r="E40" s="92" t="s">
        <v>37</v>
      </c>
      <c r="F40" s="93" t="s">
        <v>38</v>
      </c>
    </row>
    <row r="41" spans="1:11" ht="13.5" thickBot="1" x14ac:dyDescent="0.25">
      <c r="A41" s="136"/>
      <c r="B41" s="139"/>
      <c r="C41" s="142" t="s">
        <v>52</v>
      </c>
      <c r="D41" s="142"/>
      <c r="E41" s="142"/>
      <c r="F41" s="143"/>
    </row>
    <row r="42" spans="1:11" x14ac:dyDescent="0.2">
      <c r="A42" s="94" t="s">
        <v>39</v>
      </c>
      <c r="B42" s="95">
        <v>1</v>
      </c>
      <c r="C42" s="96">
        <v>19818522</v>
      </c>
      <c r="D42" s="97">
        <v>17690049</v>
      </c>
      <c r="E42" s="96">
        <v>20708482</v>
      </c>
      <c r="F42" s="98">
        <v>18508524</v>
      </c>
    </row>
    <row r="43" spans="1:11" x14ac:dyDescent="0.2">
      <c r="A43" s="81"/>
      <c r="B43" s="88"/>
      <c r="C43" s="99"/>
      <c r="D43" s="99"/>
      <c r="E43" s="99"/>
      <c r="F43" s="99"/>
    </row>
    <row r="44" spans="1:11" x14ac:dyDescent="0.2">
      <c r="A44" s="81"/>
      <c r="B44" s="88"/>
      <c r="C44" s="88"/>
      <c r="D44" s="89"/>
      <c r="E44" s="90"/>
      <c r="F44" s="91"/>
    </row>
    <row r="45" spans="1:11" ht="15.75" x14ac:dyDescent="0.2">
      <c r="A45" s="86" t="s">
        <v>40</v>
      </c>
      <c r="B45" s="88"/>
      <c r="C45" s="88"/>
      <c r="D45" s="89"/>
      <c r="E45" s="90"/>
      <c r="F45" s="91"/>
    </row>
    <row r="46" spans="1:11" ht="13.5" thickBot="1" x14ac:dyDescent="0.25">
      <c r="A46" s="81"/>
      <c r="B46" s="88"/>
      <c r="C46" s="100"/>
      <c r="D46" s="100"/>
    </row>
    <row r="47" spans="1:11" x14ac:dyDescent="0.2">
      <c r="A47" s="144" t="s">
        <v>34</v>
      </c>
      <c r="B47" s="146" t="s">
        <v>16</v>
      </c>
      <c r="C47" s="147" t="s">
        <v>41</v>
      </c>
      <c r="D47" s="148"/>
      <c r="E47" s="101"/>
      <c r="F47" s="101"/>
    </row>
    <row r="48" spans="1:11" ht="13.5" thickBot="1" x14ac:dyDescent="0.25">
      <c r="A48" s="145"/>
      <c r="B48" s="139"/>
      <c r="C48" s="102" t="s">
        <v>42</v>
      </c>
      <c r="D48" s="103">
        <v>43370</v>
      </c>
      <c r="E48" s="35"/>
      <c r="F48" s="101"/>
    </row>
    <row r="49" spans="1:6" x14ac:dyDescent="0.2">
      <c r="A49" s="94" t="s">
        <v>39</v>
      </c>
      <c r="B49" s="60">
        <v>1</v>
      </c>
      <c r="C49" s="149">
        <v>1574581908</v>
      </c>
      <c r="D49" s="150"/>
      <c r="E49" s="104"/>
      <c r="F49" s="104"/>
    </row>
    <row r="50" spans="1:6" x14ac:dyDescent="0.2">
      <c r="A50" s="81"/>
      <c r="B50" s="88"/>
      <c r="C50" s="88"/>
      <c r="D50" s="105"/>
      <c r="E50" s="90"/>
      <c r="F50" s="91"/>
    </row>
    <row r="51" spans="1:6" x14ac:dyDescent="0.2">
      <c r="A51" s="81"/>
      <c r="B51" s="88"/>
      <c r="C51" s="88"/>
      <c r="D51" s="105"/>
      <c r="E51" s="90"/>
      <c r="F51" s="91"/>
    </row>
    <row r="52" spans="1:6" x14ac:dyDescent="0.2">
      <c r="A52" s="81"/>
      <c r="B52" s="88"/>
      <c r="C52" s="88"/>
      <c r="D52" s="89"/>
      <c r="E52" s="90"/>
      <c r="F52" s="91"/>
    </row>
    <row r="53" spans="1:6" ht="51" x14ac:dyDescent="0.25">
      <c r="A53" s="106" t="s">
        <v>43</v>
      </c>
      <c r="B53" s="107"/>
      <c r="C53" s="107"/>
      <c r="D53" s="108"/>
      <c r="E53" s="108"/>
      <c r="F53" s="109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2019-01-08T10:27:28Z</dcterms:modified>
</cp:coreProperties>
</file>