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bookViews>
    <workbookView xWindow="480" yWindow="150" windowWidth="22995" windowHeight="9525" tabRatio="980" firstSheet="6" activeTab="11"/>
  </bookViews>
  <sheets>
    <sheet name="leden 2019" sheetId="15" r:id="rId1"/>
    <sheet name="únor 2019" sheetId="16" r:id="rId2"/>
    <sheet name="březen 2019" sheetId="17" r:id="rId3"/>
    <sheet name="duben 2019" sheetId="18" r:id="rId4"/>
    <sheet name="květen 2019" sheetId="19" r:id="rId5"/>
    <sheet name="červen 2019" sheetId="20" r:id="rId6"/>
    <sheet name="červenec 2019" sheetId="21" r:id="rId7"/>
    <sheet name="srpen 2019" sheetId="22" r:id="rId8"/>
    <sheet name="září 2019" sheetId="23" r:id="rId9"/>
    <sheet name="říjen 2019" sheetId="24" r:id="rId10"/>
    <sheet name="listopad 2019" sheetId="25" r:id="rId11"/>
    <sheet name="prosinec 2019" sheetId="26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62913"/>
</workbook>
</file>

<file path=xl/calcChain.xml><?xml version="1.0" encoding="utf-8"?>
<calcChain xmlns="http://schemas.openxmlformats.org/spreadsheetml/2006/main">
  <c r="E28" i="26" l="1"/>
  <c r="E25" i="26"/>
  <c r="E22" i="26"/>
  <c r="F24" i="26" s="1"/>
  <c r="E21" i="26" l="1"/>
  <c r="F33" i="26" s="1"/>
  <c r="F22" i="26"/>
  <c r="F28" i="26"/>
  <c r="F25" i="26"/>
  <c r="F23" i="26"/>
  <c r="F29" i="26"/>
  <c r="E28" i="25"/>
  <c r="E25" i="25"/>
  <c r="E22" i="25"/>
  <c r="F24" i="25" s="1"/>
  <c r="F21" i="26" l="1"/>
  <c r="F31" i="26"/>
  <c r="F26" i="26"/>
  <c r="F30" i="26"/>
  <c r="F32" i="26"/>
  <c r="F27" i="26"/>
  <c r="E21" i="25"/>
  <c r="F32" i="25" s="1"/>
  <c r="F29" i="25"/>
  <c r="F27" i="25"/>
  <c r="E28" i="24"/>
  <c r="E25" i="24"/>
  <c r="E22" i="24"/>
  <c r="F33" i="25" l="1"/>
  <c r="F23" i="25"/>
  <c r="F30" i="25"/>
  <c r="F22" i="25"/>
  <c r="F31" i="25"/>
  <c r="F26" i="25"/>
  <c r="F25" i="25"/>
  <c r="F28" i="25"/>
  <c r="F24" i="24"/>
  <c r="E21" i="24"/>
  <c r="F23" i="24" s="1"/>
  <c r="E28" i="23"/>
  <c r="E25" i="23"/>
  <c r="E22" i="23"/>
  <c r="F24" i="23" s="1"/>
  <c r="F21" i="25" l="1"/>
  <c r="F31" i="24"/>
  <c r="F26" i="24"/>
  <c r="F29" i="24"/>
  <c r="F33" i="24"/>
  <c r="F32" i="24"/>
  <c r="F28" i="24"/>
  <c r="F27" i="24"/>
  <c r="F30" i="24"/>
  <c r="F25" i="24"/>
  <c r="F22" i="24"/>
  <c r="E21" i="23"/>
  <c r="F33" i="23" s="1"/>
  <c r="F27" i="23"/>
  <c r="F32" i="23"/>
  <c r="F30" i="23"/>
  <c r="F26" i="23"/>
  <c r="F31" i="23"/>
  <c r="E28" i="22"/>
  <c r="E25" i="22"/>
  <c r="E22" i="22"/>
  <c r="F24" i="22" s="1"/>
  <c r="F21" i="24" l="1"/>
  <c r="F29" i="23"/>
  <c r="F23" i="23"/>
  <c r="F25" i="23"/>
  <c r="F28" i="23"/>
  <c r="F22" i="23"/>
  <c r="E21" i="22"/>
  <c r="F32" i="22" s="1"/>
  <c r="F23" i="22"/>
  <c r="F29" i="22"/>
  <c r="F33" i="22"/>
  <c r="F27" i="22"/>
  <c r="E28" i="21"/>
  <c r="E25" i="21"/>
  <c r="E22" i="21"/>
  <c r="F24" i="21" s="1"/>
  <c r="F21" i="23" l="1"/>
  <c r="F30" i="22"/>
  <c r="F22" i="22"/>
  <c r="F31" i="22"/>
  <c r="F26" i="22"/>
  <c r="F25" i="22"/>
  <c r="F28" i="22"/>
  <c r="E21" i="21"/>
  <c r="F33" i="21" s="1"/>
  <c r="F29" i="21"/>
  <c r="E28" i="20"/>
  <c r="E25" i="20"/>
  <c r="E22" i="20"/>
  <c r="F24" i="20" s="1"/>
  <c r="F21" i="22" l="1"/>
  <c r="F27" i="21"/>
  <c r="F32" i="21"/>
  <c r="F26" i="21"/>
  <c r="F31" i="21"/>
  <c r="F23" i="21"/>
  <c r="F30" i="21"/>
  <c r="F22" i="21"/>
  <c r="F25" i="21"/>
  <c r="F28" i="21"/>
  <c r="E21" i="20"/>
  <c r="F32" i="20" s="1"/>
  <c r="F29" i="20"/>
  <c r="F27" i="20"/>
  <c r="E28" i="19"/>
  <c r="E25" i="19"/>
  <c r="E22" i="19"/>
  <c r="F24" i="19" s="1"/>
  <c r="E21" i="19"/>
  <c r="F33" i="19" s="1"/>
  <c r="F21" i="21" l="1"/>
  <c r="F33" i="20"/>
  <c r="F23" i="20"/>
  <c r="F30" i="20"/>
  <c r="F22" i="20"/>
  <c r="F31" i="20"/>
  <c r="F26" i="20"/>
  <c r="F25" i="20"/>
  <c r="F28" i="20"/>
  <c r="F22" i="19"/>
  <c r="F27" i="19"/>
  <c r="F28" i="19"/>
  <c r="F32" i="19"/>
  <c r="F25" i="19"/>
  <c r="F30" i="19"/>
  <c r="F23" i="19"/>
  <c r="F26" i="19"/>
  <c r="F29" i="19"/>
  <c r="F31" i="19"/>
  <c r="E28" i="18"/>
  <c r="E25" i="18"/>
  <c r="E22" i="18"/>
  <c r="F21" i="20" l="1"/>
  <c r="F21" i="19"/>
  <c r="F24" i="18"/>
  <c r="E21" i="18"/>
  <c r="F23" i="18" s="1"/>
  <c r="E28" i="17"/>
  <c r="E21" i="17" s="1"/>
  <c r="F32" i="17" s="1"/>
  <c r="E25" i="17"/>
  <c r="E22" i="17"/>
  <c r="F24" i="17" s="1"/>
  <c r="F31" i="18" l="1"/>
  <c r="F26" i="18"/>
  <c r="F29" i="18"/>
  <c r="F33" i="18"/>
  <c r="F32" i="18"/>
  <c r="F28" i="18"/>
  <c r="F27" i="18"/>
  <c r="F30" i="18"/>
  <c r="F25" i="18"/>
  <c r="F22" i="18"/>
  <c r="F25" i="17"/>
  <c r="F28" i="17"/>
  <c r="F23" i="17"/>
  <c r="F26" i="17"/>
  <c r="F29" i="17"/>
  <c r="F31" i="17"/>
  <c r="F33" i="17"/>
  <c r="F22" i="17"/>
  <c r="F27" i="17"/>
  <c r="F30" i="17"/>
  <c r="E28" i="16"/>
  <c r="E25" i="16"/>
  <c r="E22" i="16"/>
  <c r="F24" i="16" s="1"/>
  <c r="F21" i="18" l="1"/>
  <c r="F21" i="17"/>
  <c r="E21" i="16"/>
  <c r="F32" i="16" s="1"/>
  <c r="F23" i="16"/>
  <c r="E28" i="15"/>
  <c r="E25" i="15"/>
  <c r="E22" i="15"/>
  <c r="F27" i="16" l="1"/>
  <c r="F33" i="16"/>
  <c r="F29" i="16"/>
  <c r="F30" i="16"/>
  <c r="F22" i="16"/>
  <c r="F21" i="16" s="1"/>
  <c r="F31" i="16"/>
  <c r="F26" i="16"/>
  <c r="F25" i="16"/>
  <c r="F28" i="16"/>
  <c r="F24" i="15"/>
  <c r="E21" i="15"/>
  <c r="F23" i="15" s="1"/>
  <c r="F31" i="15" l="1"/>
  <c r="F26" i="15"/>
  <c r="F29" i="15"/>
  <c r="F33" i="15"/>
  <c r="F32" i="15"/>
  <c r="F28" i="15"/>
  <c r="F27" i="15"/>
  <c r="F30" i="15"/>
  <c r="F25" i="15"/>
  <c r="F22" i="15"/>
  <c r="F21" i="15" l="1"/>
</calcChain>
</file>

<file path=xl/sharedStrings.xml><?xml version="1.0" encoding="utf-8"?>
<sst xmlns="http://schemas.openxmlformats.org/spreadsheetml/2006/main" count="612" uniqueCount="55">
  <si>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</si>
  <si>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</si>
  <si>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</si>
  <si>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globálních trhů</t>
  </si>
  <si>
    <t>ISIN</t>
  </si>
  <si>
    <t>CZ0008474442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</si>
  <si>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</si>
  <si>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</si>
  <si>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</si>
  <si>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</si>
  <si>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</si>
  <si>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</si>
  <si>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</si>
  <si>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standardní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</si>
  <si>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</si>
  <si>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</si>
  <si>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</si>
  <si>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</si>
  <si>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</si>
  <si>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</si>
  <si>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</si>
  <si>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</si>
  <si>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</si>
  <si>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</si>
  <si>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</si>
  <si>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</si>
  <si>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</si>
  <si>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</si>
  <si>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</si>
  <si>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</si>
  <si>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</si>
  <si>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</si>
  <si>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</si>
  <si>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</si>
  <si>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</si>
  <si>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</si>
  <si>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</si>
  <si>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</si>
  <si>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</si>
  <si>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</si>
  <si>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</si>
  <si>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</si>
  <si>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</si>
  <si>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za období 1.1. - 31.1.2019</t>
  </si>
  <si>
    <t>za období 1.2. - 28.2.2019</t>
  </si>
  <si>
    <t>za období 1.3. - 31.3.2019</t>
  </si>
  <si>
    <t>za období 1.4. - 30.4.2019</t>
  </si>
  <si>
    <t>za období 1.5. - 31.5.2019</t>
  </si>
  <si>
    <t>za období 1.6. - 30.6.2019</t>
  </si>
  <si>
    <t>za období 1.7. - 31.7.2019</t>
  </si>
  <si>
    <t>za období 1.8. - 31.8.2019</t>
  </si>
  <si>
    <t>za období 1.9. - 30.9.2019</t>
  </si>
  <si>
    <t>za období 1.10. - 31.10.2019</t>
  </si>
  <si>
    <t>za období 1.11. - 30.11.2019</t>
  </si>
  <si>
    <t>za období 1.12. - 31.12.2019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</si>
</sst>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4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Alignment="1" applyProtection="1">
      <alignment horizontal="left" vertical="center"/>
      <protection hidden="1"/>
    </xf>
    <xf numFmtId="1" fontId="8" fillId="0" borderId="4" xfId="0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9" fillId="0" borderId="0" xfId="1" applyFont="1" applyBorder="1" applyAlignment="1">
      <alignment horizontal="left" wrapText="1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8" fillId="0" borderId="39" xfId="1" applyFont="1" applyFill="1" applyBorder="1" applyAlignment="1" applyProtection="1">
      <alignment horizontal="center" vertical="center" wrapText="1"/>
    </xf>
    <xf numFmtId="3" fontId="1" fillId="0" borderId="9" xfId="1" applyNumberFormat="1" applyBorder="1" applyAlignment="1">
      <alignment horizontal="right" vertical="center" indent="1" shrinkToFit="1"/>
    </xf>
    <xf numFmtId="3" fontId="1" fillId="0" borderId="16" xfId="1" applyNumberFormat="1" applyBorder="1" applyAlignment="1">
      <alignment horizontal="right" vertical="center" indent="1" shrinkToFit="1"/>
    </xf>
    <xf numFmtId="3" fontId="1" fillId="0" borderId="40" xfId="1" applyNumberFormat="1" applyBorder="1" applyAlignment="1">
      <alignment horizontal="right" vertical="center" indent="1" shrinkToFit="1"/>
    </xf>
    <xf numFmtId="0" fontId="22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0" fontId="21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21" fillId="0" borderId="17" xfId="1" applyFont="1" applyFill="1" applyBorder="1" applyAlignment="1">
      <alignment horizontal="center" vertical="center"/>
    </xf>
    <xf numFmtId="0" fontId="21" fillId="0" borderId="31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1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40" xfId="1" applyNumberFormat="1" applyBorder="1" applyAlignment="1">
      <alignment horizontal="right" indent="5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Border="1" applyAlignment="1">
      <alignment horizontal="center"/>
    </xf>
    <xf numFmtId="0" fontId="21" fillId="0" borderId="37" xfId="1" applyFont="1" applyBorder="1" applyAlignment="1">
      <alignment horizontal="center"/>
    </xf>
  </cellXfs>
  <cellStyles count="3">
    <cellStyle name="Normal" xfId="0" builtinId="0"/>
    <cellStyle name="Normal 2" xfId="1"/>
    <cellStyle name="normální_Denn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workbookViewId="0">
      <selection activeCell="H23" sqref="H23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5"/>
      <c r="D12" s="15"/>
      <c r="E12" s="24"/>
      <c r="F12" s="25"/>
    </row>
    <row r="13" spans="1:6" ht="12.75" customHeight="1" x14ac:dyDescent="0.2">
      <c r="A13" s="8" t="s">
        <v>12</v>
      </c>
      <c r="B13" s="29" t="s">
        <v>13</v>
      </c>
      <c r="C13" s="103"/>
      <c r="D13" s="15"/>
      <c r="E13" s="123"/>
      <c r="F13" s="123"/>
    </row>
    <row r="14" spans="1:6" ht="12.75" customHeight="1" x14ac:dyDescent="0.2">
      <c r="A14" s="124"/>
      <c r="B14" s="124"/>
      <c r="C14" s="31"/>
      <c r="D14" s="15"/>
      <c r="E14" s="32"/>
      <c r="F14" s="32"/>
    </row>
    <row r="15" spans="1:6" x14ac:dyDescent="0.2">
      <c r="A15" s="12"/>
      <c r="B15" s="13"/>
      <c r="C15" s="15"/>
      <c r="D15" s="15"/>
      <c r="E15" s="32"/>
      <c r="F15" s="33"/>
    </row>
    <row r="16" spans="1:6" x14ac:dyDescent="0.2">
      <c r="A16" s="34"/>
      <c r="B16" s="35"/>
      <c r="C16" s="35"/>
      <c r="D16" s="35"/>
      <c r="E16" s="36"/>
      <c r="F16" s="15"/>
    </row>
    <row r="17" spans="1:6" ht="15.75" x14ac:dyDescent="0.2">
      <c r="A17" s="37" t="s">
        <v>14</v>
      </c>
      <c r="B17" s="38"/>
      <c r="C17" s="38"/>
      <c r="D17" s="39"/>
      <c r="E17" s="39"/>
      <c r="F17" s="39"/>
    </row>
    <row r="18" spans="1:6" ht="13.5" thickBot="1" x14ac:dyDescent="0.25">
      <c r="A18" s="40"/>
      <c r="B18" s="40"/>
      <c r="C18" s="40"/>
      <c r="D18" s="41"/>
      <c r="E18" s="41"/>
      <c r="F18" s="41"/>
    </row>
    <row r="19" spans="1:6" ht="38.25" x14ac:dyDescent="0.25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5" thickBot="1" x14ac:dyDescent="0.25">
      <c r="A20" s="48"/>
      <c r="B20" s="49"/>
      <c r="C20" s="50"/>
      <c r="D20" s="51"/>
      <c r="E20" s="52" t="s">
        <v>19</v>
      </c>
      <c r="F20" s="53">
        <v>43496</v>
      </c>
    </row>
    <row r="21" spans="1:6" x14ac:dyDescent="0.2">
      <c r="A21" s="54" t="s">
        <v>20</v>
      </c>
      <c r="B21" s="55"/>
      <c r="C21" s="55"/>
      <c r="D21" s="56">
        <v>1</v>
      </c>
      <c r="E21" s="57">
        <f>E22+E25+E32+E33+E28</f>
        <v>1109671</v>
      </c>
      <c r="F21" s="58">
        <f>+F22+F25+F33+F28</f>
        <v>100</v>
      </c>
    </row>
    <row r="22" spans="1:6" x14ac:dyDescent="0.2">
      <c r="A22" s="59" t="s">
        <v>21</v>
      </c>
      <c r="B22" s="60"/>
      <c r="C22" s="60"/>
      <c r="D22" s="61">
        <v>3</v>
      </c>
      <c r="E22" s="62">
        <f>E23+E24</f>
        <v>45715</v>
      </c>
      <c r="F22" s="63">
        <f>E22/E21*100</f>
        <v>4.1196895295993139</v>
      </c>
    </row>
    <row r="23" spans="1:6" x14ac:dyDescent="0.2">
      <c r="A23" s="64" t="s">
        <v>22</v>
      </c>
      <c r="B23" s="65"/>
      <c r="C23" s="65"/>
      <c r="D23" s="61">
        <v>4</v>
      </c>
      <c r="E23" s="62">
        <v>45715</v>
      </c>
      <c r="F23" s="63">
        <f>E23/E21*100</f>
        <v>4.1196895295993139</v>
      </c>
    </row>
    <row r="24" spans="1:6" hidden="1" x14ac:dyDescent="0.2">
      <c r="A24" s="64" t="s">
        <v>23</v>
      </c>
      <c r="B24" s="65"/>
      <c r="C24" s="65"/>
      <c r="D24" s="61">
        <v>5</v>
      </c>
      <c r="E24" s="62">
        <v>0</v>
      </c>
      <c r="F24" s="63">
        <f>E24/E22*100</f>
        <v>0</v>
      </c>
    </row>
    <row r="25" spans="1:6" hidden="1" x14ac:dyDescent="0.2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">
      <c r="A28" s="59" t="s">
        <v>27</v>
      </c>
      <c r="B28" s="65"/>
      <c r="C28" s="65"/>
      <c r="D28" s="61">
        <v>12</v>
      </c>
      <c r="E28" s="62">
        <f>+E29+E30+E31</f>
        <v>1058236</v>
      </c>
      <c r="F28" s="63">
        <f t="shared" si="0"/>
        <v>95.364842372198609</v>
      </c>
    </row>
    <row r="29" spans="1:6" hidden="1" x14ac:dyDescent="0.2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">
      <c r="A30" s="64" t="s">
        <v>29</v>
      </c>
      <c r="B30" s="65"/>
      <c r="C30" s="65"/>
      <c r="D30" s="61">
        <v>14</v>
      </c>
      <c r="E30" s="62">
        <v>1058236</v>
      </c>
      <c r="F30" s="63">
        <f t="shared" si="0"/>
        <v>95.364842372198609</v>
      </c>
    </row>
    <row r="31" spans="1:6" hidden="1" x14ac:dyDescent="0.2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25">
      <c r="A33" s="71" t="s">
        <v>32</v>
      </c>
      <c r="B33" s="72"/>
      <c r="C33" s="72"/>
      <c r="D33" s="73">
        <v>24</v>
      </c>
      <c r="E33" s="74">
        <v>5720</v>
      </c>
      <c r="F33" s="75">
        <f>E33/$E$21*100</f>
        <v>0.51546809820207973</v>
      </c>
    </row>
    <row r="34" spans="1:6" x14ac:dyDescent="0.2">
      <c r="A34" s="76"/>
      <c r="B34" s="77"/>
      <c r="C34" s="77"/>
      <c r="D34" s="78"/>
      <c r="E34" s="79"/>
      <c r="F34" s="80"/>
    </row>
    <row r="35" spans="1:6" x14ac:dyDescent="0.2">
      <c r="A35" s="76"/>
      <c r="B35" s="77"/>
      <c r="C35" s="77"/>
      <c r="D35" s="78"/>
      <c r="E35" s="79"/>
      <c r="F35" s="80"/>
    </row>
    <row r="36" spans="1:6" ht="15.75" x14ac:dyDescent="0.2">
      <c r="A36" s="81" t="s">
        <v>33</v>
      </c>
      <c r="B36" s="82"/>
      <c r="C36" s="82"/>
      <c r="D36" s="82"/>
      <c r="E36" s="82"/>
      <c r="F36" s="82"/>
    </row>
    <row r="37" spans="1:6" ht="13.5" thickBot="1" x14ac:dyDescent="0.25">
      <c r="B37" s="83"/>
      <c r="C37" s="83"/>
      <c r="D37" s="84"/>
      <c r="E37" s="85"/>
      <c r="F37" s="86"/>
    </row>
    <row r="38" spans="1:6" ht="21" customHeight="1" x14ac:dyDescent="0.2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25">
      <c r="A40" s="127"/>
      <c r="B40" s="118"/>
      <c r="C40" s="132" t="s">
        <v>43</v>
      </c>
      <c r="D40" s="132"/>
      <c r="E40" s="132"/>
      <c r="F40" s="133"/>
    </row>
    <row r="41" spans="1:6" ht="12.75" customHeight="1" x14ac:dyDescent="0.2">
      <c r="A41" s="89" t="s">
        <v>5</v>
      </c>
      <c r="B41" s="90">
        <v>1</v>
      </c>
      <c r="C41" s="91">
        <v>6281510</v>
      </c>
      <c r="D41" s="92">
        <v>18182990</v>
      </c>
      <c r="E41" s="91">
        <v>5994688</v>
      </c>
      <c r="F41" s="93">
        <v>17187957</v>
      </c>
    </row>
    <row r="42" spans="1:6" x14ac:dyDescent="0.2">
      <c r="A42" s="76"/>
      <c r="B42" s="83"/>
      <c r="C42" s="83"/>
      <c r="D42" s="84"/>
      <c r="E42" s="85"/>
      <c r="F42" s="86"/>
    </row>
    <row r="43" spans="1:6" x14ac:dyDescent="0.2">
      <c r="A43" s="76"/>
      <c r="B43" s="83"/>
      <c r="C43" s="83"/>
      <c r="D43" s="84"/>
      <c r="E43" s="85"/>
      <c r="F43" s="86"/>
    </row>
    <row r="44" spans="1:6" ht="15.75" x14ac:dyDescent="0.2">
      <c r="A44" s="81" t="s">
        <v>39</v>
      </c>
      <c r="B44" s="83"/>
      <c r="C44" s="83"/>
      <c r="D44" s="84"/>
      <c r="E44" s="85"/>
      <c r="F44" s="86"/>
    </row>
    <row r="45" spans="1:6" ht="13.5" thickBot="1" x14ac:dyDescent="0.25">
      <c r="A45" s="76"/>
      <c r="B45" s="83"/>
      <c r="C45" s="94"/>
      <c r="D45" s="94"/>
    </row>
    <row r="46" spans="1:6" x14ac:dyDescent="0.2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5" thickBot="1" x14ac:dyDescent="0.25">
      <c r="A47" s="116"/>
      <c r="B47" s="118"/>
      <c r="C47" s="96" t="s">
        <v>41</v>
      </c>
      <c r="D47" s="97">
        <v>43496</v>
      </c>
      <c r="E47" s="32"/>
      <c r="F47" s="95"/>
    </row>
    <row r="48" spans="1:6" x14ac:dyDescent="0.2">
      <c r="A48" s="89" t="s">
        <v>5</v>
      </c>
      <c r="B48" s="56">
        <v>1</v>
      </c>
      <c r="C48" s="121">
        <v>1094483097</v>
      </c>
      <c r="D48" s="122"/>
      <c r="E48" s="98"/>
      <c r="F48" s="98"/>
    </row>
    <row r="49" spans="1:6" x14ac:dyDescent="0.2">
      <c r="A49" s="76"/>
      <c r="B49" s="83"/>
      <c r="C49" s="83"/>
      <c r="D49" s="84"/>
      <c r="E49" s="85"/>
      <c r="F49" s="86"/>
    </row>
    <row r="50" spans="1:6" x14ac:dyDescent="0.2">
      <c r="A50" s="76"/>
      <c r="B50" s="83"/>
      <c r="C50" s="83"/>
      <c r="D50" s="84"/>
      <c r="E50" s="85"/>
      <c r="F50" s="86"/>
    </row>
    <row r="51" spans="1:6" ht="51" x14ac:dyDescent="0.25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workbookViewId="0">
      <selection activeCell="G5" sqref="G5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5"/>
      <c r="D12" s="15"/>
      <c r="E12" s="24"/>
      <c r="F12" s="25"/>
    </row>
    <row r="13" spans="1:6" ht="12.75" customHeight="1" x14ac:dyDescent="0.2">
      <c r="A13" s="8" t="s">
        <v>12</v>
      </c>
      <c r="B13" s="29" t="s">
        <v>13</v>
      </c>
      <c r="C13" s="112"/>
      <c r="D13" s="15"/>
      <c r="E13" s="123"/>
      <c r="F13" s="123"/>
    </row>
    <row r="14" spans="1:6" ht="12.75" customHeight="1" x14ac:dyDescent="0.2">
      <c r="A14" s="124"/>
      <c r="B14" s="124"/>
      <c r="C14" s="31"/>
      <c r="D14" s="15"/>
      <c r="E14" s="32"/>
      <c r="F14" s="32"/>
    </row>
    <row r="15" spans="1:6" x14ac:dyDescent="0.2">
      <c r="A15" s="12"/>
      <c r="B15" s="13"/>
      <c r="C15" s="15"/>
      <c r="D15" s="15"/>
      <c r="E15" s="32"/>
      <c r="F15" s="33"/>
    </row>
    <row r="16" spans="1:6" x14ac:dyDescent="0.2">
      <c r="A16" s="34"/>
      <c r="B16" s="35"/>
      <c r="C16" s="35"/>
      <c r="D16" s="35"/>
      <c r="E16" s="36"/>
      <c r="F16" s="15"/>
    </row>
    <row r="17" spans="1:6" ht="15.75" x14ac:dyDescent="0.2">
      <c r="A17" s="37" t="s">
        <v>14</v>
      </c>
      <c r="B17" s="38"/>
      <c r="C17" s="38"/>
      <c r="D17" s="39"/>
      <c r="E17" s="39"/>
      <c r="F17" s="39"/>
    </row>
    <row r="18" spans="1:6" ht="13.5" thickBot="1" x14ac:dyDescent="0.25">
      <c r="A18" s="40"/>
      <c r="B18" s="40"/>
      <c r="C18" s="40"/>
      <c r="D18" s="41"/>
      <c r="E18" s="41"/>
      <c r="F18" s="41"/>
    </row>
    <row r="19" spans="1:6" ht="38.25" x14ac:dyDescent="0.25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5" thickBot="1" x14ac:dyDescent="0.25">
      <c r="A20" s="48"/>
      <c r="B20" s="49"/>
      <c r="C20" s="50"/>
      <c r="D20" s="51"/>
      <c r="E20" s="52" t="s">
        <v>19</v>
      </c>
      <c r="F20" s="53">
        <v>43769</v>
      </c>
    </row>
    <row r="21" spans="1:6" x14ac:dyDescent="0.2">
      <c r="A21" s="54" t="s">
        <v>20</v>
      </c>
      <c r="B21" s="55"/>
      <c r="C21" s="55"/>
      <c r="D21" s="56">
        <v>1</v>
      </c>
      <c r="E21" s="57">
        <f>E22+E25+E32+E33+E28</f>
        <v>934096</v>
      </c>
      <c r="F21" s="58">
        <f>+F22+F25+F33+F28</f>
        <v>100</v>
      </c>
    </row>
    <row r="22" spans="1:6" x14ac:dyDescent="0.2">
      <c r="A22" s="59" t="s">
        <v>21</v>
      </c>
      <c r="B22" s="60"/>
      <c r="C22" s="60"/>
      <c r="D22" s="61">
        <v>3</v>
      </c>
      <c r="E22" s="62">
        <f>E23+E24</f>
        <v>47961</v>
      </c>
      <c r="F22" s="63">
        <f>E22/E21*100</f>
        <v>5.1344829653483153</v>
      </c>
    </row>
    <row r="23" spans="1:6" x14ac:dyDescent="0.2">
      <c r="A23" s="64" t="s">
        <v>22</v>
      </c>
      <c r="B23" s="65"/>
      <c r="C23" s="65"/>
      <c r="D23" s="61">
        <v>4</v>
      </c>
      <c r="E23" s="62">
        <v>47961</v>
      </c>
      <c r="F23" s="63">
        <f>E23/E21*100</f>
        <v>5.1344829653483153</v>
      </c>
    </row>
    <row r="24" spans="1:6" hidden="1" x14ac:dyDescent="0.2">
      <c r="A24" s="64" t="s">
        <v>23</v>
      </c>
      <c r="B24" s="65"/>
      <c r="C24" s="65"/>
      <c r="D24" s="61">
        <v>5</v>
      </c>
      <c r="E24" s="62">
        <v>0</v>
      </c>
      <c r="F24" s="63">
        <f>E24/E22*100</f>
        <v>0</v>
      </c>
    </row>
    <row r="25" spans="1:6" hidden="1" x14ac:dyDescent="0.2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">
      <c r="A28" s="59" t="s">
        <v>27</v>
      </c>
      <c r="B28" s="65"/>
      <c r="C28" s="65"/>
      <c r="D28" s="61">
        <v>12</v>
      </c>
      <c r="E28" s="62">
        <f>+E29+E30+E31</f>
        <v>867220</v>
      </c>
      <c r="F28" s="63">
        <f t="shared" si="0"/>
        <v>92.84056456723934</v>
      </c>
    </row>
    <row r="29" spans="1:6" hidden="1" x14ac:dyDescent="0.2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">
      <c r="A30" s="64" t="s">
        <v>29</v>
      </c>
      <c r="B30" s="65"/>
      <c r="C30" s="65"/>
      <c r="D30" s="61">
        <v>14</v>
      </c>
      <c r="E30" s="62">
        <v>867220</v>
      </c>
      <c r="F30" s="63">
        <f t="shared" si="0"/>
        <v>92.84056456723934</v>
      </c>
    </row>
    <row r="31" spans="1:6" hidden="1" x14ac:dyDescent="0.2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25">
      <c r="A33" s="71" t="s">
        <v>32</v>
      </c>
      <c r="B33" s="72"/>
      <c r="C33" s="72"/>
      <c r="D33" s="73">
        <v>24</v>
      </c>
      <c r="E33" s="74">
        <v>18915</v>
      </c>
      <c r="F33" s="75">
        <f>E33/$E$21*100</f>
        <v>2.0249524674123434</v>
      </c>
    </row>
    <row r="34" spans="1:6" x14ac:dyDescent="0.2">
      <c r="A34" s="76"/>
      <c r="B34" s="77"/>
      <c r="C34" s="77"/>
      <c r="D34" s="78"/>
      <c r="E34" s="79"/>
      <c r="F34" s="80"/>
    </row>
    <row r="35" spans="1:6" x14ac:dyDescent="0.2">
      <c r="A35" s="76"/>
      <c r="B35" s="77"/>
      <c r="C35" s="77"/>
      <c r="D35" s="78"/>
      <c r="E35" s="79"/>
      <c r="F35" s="80"/>
    </row>
    <row r="36" spans="1:6" ht="15.75" x14ac:dyDescent="0.2">
      <c r="A36" s="81" t="s">
        <v>33</v>
      </c>
      <c r="B36" s="82"/>
      <c r="C36" s="82"/>
      <c r="D36" s="82"/>
      <c r="E36" s="82"/>
      <c r="F36" s="82"/>
    </row>
    <row r="37" spans="1:6" ht="13.5" thickBot="1" x14ac:dyDescent="0.25">
      <c r="B37" s="83"/>
      <c r="C37" s="83"/>
      <c r="D37" s="84"/>
      <c r="E37" s="85"/>
      <c r="F37" s="86"/>
    </row>
    <row r="38" spans="1:6" ht="21" customHeight="1" x14ac:dyDescent="0.2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25">
      <c r="A40" s="127"/>
      <c r="B40" s="118"/>
      <c r="C40" s="132" t="s">
        <v>52</v>
      </c>
      <c r="D40" s="132"/>
      <c r="E40" s="132"/>
      <c r="F40" s="133"/>
    </row>
    <row r="41" spans="1:6" ht="12.75" customHeight="1" x14ac:dyDescent="0.2">
      <c r="A41" s="89" t="s">
        <v>5</v>
      </c>
      <c r="B41" s="90">
        <v>1</v>
      </c>
      <c r="C41" s="91">
        <v>5205415</v>
      </c>
      <c r="D41" s="92">
        <v>14448856</v>
      </c>
      <c r="E41" s="91">
        <v>5499350</v>
      </c>
      <c r="F41" s="93">
        <v>15267761</v>
      </c>
    </row>
    <row r="42" spans="1:6" x14ac:dyDescent="0.2">
      <c r="A42" s="76"/>
      <c r="B42" s="83"/>
      <c r="C42" s="83"/>
      <c r="D42" s="84"/>
      <c r="E42" s="85"/>
      <c r="F42" s="86"/>
    </row>
    <row r="43" spans="1:6" x14ac:dyDescent="0.2">
      <c r="A43" s="76"/>
      <c r="B43" s="83"/>
      <c r="C43" s="83"/>
      <c r="D43" s="84"/>
      <c r="E43" s="85"/>
      <c r="F43" s="86"/>
    </row>
    <row r="44" spans="1:6" ht="15.75" x14ac:dyDescent="0.2">
      <c r="A44" s="81" t="s">
        <v>39</v>
      </c>
      <c r="B44" s="83"/>
      <c r="C44" s="83"/>
      <c r="D44" s="84"/>
      <c r="E44" s="85"/>
      <c r="F44" s="86"/>
    </row>
    <row r="45" spans="1:6" ht="13.5" thickBot="1" x14ac:dyDescent="0.25">
      <c r="A45" s="76"/>
      <c r="B45" s="83"/>
      <c r="C45" s="94"/>
      <c r="D45" s="94"/>
    </row>
    <row r="46" spans="1:6" x14ac:dyDescent="0.2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5" thickBot="1" x14ac:dyDescent="0.25">
      <c r="A47" s="116"/>
      <c r="B47" s="118"/>
      <c r="C47" s="96" t="s">
        <v>41</v>
      </c>
      <c r="D47" s="97">
        <v>43769</v>
      </c>
      <c r="E47" s="32"/>
      <c r="F47" s="95"/>
    </row>
    <row r="48" spans="1:6" x14ac:dyDescent="0.2">
      <c r="A48" s="89" t="s">
        <v>5</v>
      </c>
      <c r="B48" s="56">
        <v>1</v>
      </c>
      <c r="C48" s="121">
        <v>893800592</v>
      </c>
      <c r="D48" s="122"/>
      <c r="E48" s="98"/>
      <c r="F48" s="98"/>
    </row>
    <row r="49" spans="1:6" x14ac:dyDescent="0.2">
      <c r="A49" s="76"/>
      <c r="B49" s="83"/>
      <c r="C49" s="83"/>
      <c r="D49" s="84"/>
      <c r="E49" s="85"/>
      <c r="F49" s="86"/>
    </row>
    <row r="50" spans="1:6" x14ac:dyDescent="0.2">
      <c r="A50" s="76"/>
      <c r="B50" s="83"/>
      <c r="C50" s="83"/>
      <c r="D50" s="84"/>
      <c r="E50" s="85"/>
      <c r="F50" s="86"/>
    </row>
    <row r="51" spans="1:6" ht="51" x14ac:dyDescent="0.25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opLeftCell="A22" workbookViewId="0">
      <selection activeCell="C2" sqref="C2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5"/>
      <c r="D12" s="15"/>
      <c r="E12" s="24"/>
      <c r="F12" s="25"/>
    </row>
    <row r="13" spans="1:6" ht="12.75" customHeight="1" x14ac:dyDescent="0.2">
      <c r="A13" s="8" t="s">
        <v>12</v>
      </c>
      <c r="B13" s="29" t="s">
        <v>13</v>
      </c>
      <c r="C13" s="113"/>
      <c r="D13" s="15"/>
      <c r="E13" s="123"/>
      <c r="F13" s="123"/>
    </row>
    <row r="14" spans="1:6" ht="12.75" customHeight="1" x14ac:dyDescent="0.2">
      <c r="A14" s="124"/>
      <c r="B14" s="124"/>
      <c r="C14" s="31"/>
      <c r="D14" s="15"/>
      <c r="E14" s="32"/>
      <c r="F14" s="32"/>
    </row>
    <row r="15" spans="1:6" x14ac:dyDescent="0.2">
      <c r="A15" s="12"/>
      <c r="B15" s="13"/>
      <c r="C15" s="15"/>
      <c r="D15" s="15"/>
      <c r="E15" s="32"/>
      <c r="F15" s="33"/>
    </row>
    <row r="16" spans="1:6" x14ac:dyDescent="0.2">
      <c r="A16" s="34"/>
      <c r="B16" s="35"/>
      <c r="C16" s="35"/>
      <c r="D16" s="35"/>
      <c r="E16" s="36"/>
      <c r="F16" s="15"/>
    </row>
    <row r="17" spans="1:6" ht="15.75" x14ac:dyDescent="0.2">
      <c r="A17" s="37" t="s">
        <v>14</v>
      </c>
      <c r="B17" s="38"/>
      <c r="C17" s="38"/>
      <c r="D17" s="39"/>
      <c r="E17" s="39"/>
      <c r="F17" s="39"/>
    </row>
    <row r="18" spans="1:6" ht="13.5" thickBot="1" x14ac:dyDescent="0.25">
      <c r="A18" s="40"/>
      <c r="B18" s="40"/>
      <c r="C18" s="40"/>
      <c r="D18" s="41"/>
      <c r="E18" s="41"/>
      <c r="F18" s="41"/>
    </row>
    <row r="19" spans="1:6" ht="38.25" x14ac:dyDescent="0.25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5" thickBot="1" x14ac:dyDescent="0.25">
      <c r="A20" s="48"/>
      <c r="B20" s="49"/>
      <c r="C20" s="50"/>
      <c r="D20" s="51"/>
      <c r="E20" s="52" t="s">
        <v>19</v>
      </c>
      <c r="F20" s="53">
        <v>43799</v>
      </c>
    </row>
    <row r="21" spans="1:6" x14ac:dyDescent="0.2">
      <c r="A21" s="54" t="s">
        <v>20</v>
      </c>
      <c r="B21" s="55"/>
      <c r="C21" s="55"/>
      <c r="D21" s="56">
        <v>1</v>
      </c>
      <c r="E21" s="57">
        <f>E22+E25+E32+E33+E28</f>
        <v>964803</v>
      </c>
      <c r="F21" s="58">
        <f>+F22+F25+F33+F28</f>
        <v>100.00000000000001</v>
      </c>
    </row>
    <row r="22" spans="1:6" x14ac:dyDescent="0.2">
      <c r="A22" s="59" t="s">
        <v>21</v>
      </c>
      <c r="B22" s="60"/>
      <c r="C22" s="60"/>
      <c r="D22" s="61">
        <v>3</v>
      </c>
      <c r="E22" s="62">
        <f>E23+E24</f>
        <v>52260</v>
      </c>
      <c r="F22" s="63">
        <f>E22/E21*100</f>
        <v>5.4166498238500509</v>
      </c>
    </row>
    <row r="23" spans="1:6" x14ac:dyDescent="0.2">
      <c r="A23" s="64" t="s">
        <v>22</v>
      </c>
      <c r="B23" s="65"/>
      <c r="C23" s="65"/>
      <c r="D23" s="61">
        <v>4</v>
      </c>
      <c r="E23" s="62">
        <v>52260</v>
      </c>
      <c r="F23" s="63">
        <f>E23/E21*100</f>
        <v>5.4166498238500509</v>
      </c>
    </row>
    <row r="24" spans="1:6" hidden="1" x14ac:dyDescent="0.2">
      <c r="A24" s="64" t="s">
        <v>23</v>
      </c>
      <c r="B24" s="65"/>
      <c r="C24" s="65"/>
      <c r="D24" s="61">
        <v>5</v>
      </c>
      <c r="E24" s="62">
        <v>0</v>
      </c>
      <c r="F24" s="63">
        <f>E24/E22*100</f>
        <v>0</v>
      </c>
    </row>
    <row r="25" spans="1:6" hidden="1" x14ac:dyDescent="0.2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">
      <c r="A28" s="59" t="s">
        <v>27</v>
      </c>
      <c r="B28" s="65"/>
      <c r="C28" s="65"/>
      <c r="D28" s="61">
        <v>12</v>
      </c>
      <c r="E28" s="62">
        <f>+E29+E30+E31</f>
        <v>897348</v>
      </c>
      <c r="F28" s="63">
        <f t="shared" si="0"/>
        <v>93.008417262384143</v>
      </c>
    </row>
    <row r="29" spans="1:6" hidden="1" x14ac:dyDescent="0.2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">
      <c r="A30" s="64" t="s">
        <v>29</v>
      </c>
      <c r="B30" s="65"/>
      <c r="C30" s="65"/>
      <c r="D30" s="61">
        <v>14</v>
      </c>
      <c r="E30" s="62">
        <v>897348</v>
      </c>
      <c r="F30" s="63">
        <f t="shared" si="0"/>
        <v>93.008417262384143</v>
      </c>
    </row>
    <row r="31" spans="1:6" hidden="1" x14ac:dyDescent="0.2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25">
      <c r="A33" s="71" t="s">
        <v>32</v>
      </c>
      <c r="B33" s="72"/>
      <c r="C33" s="72"/>
      <c r="D33" s="73">
        <v>24</v>
      </c>
      <c r="E33" s="74">
        <v>15195</v>
      </c>
      <c r="F33" s="75">
        <f>E33/$E$21*100</f>
        <v>1.5749329137658155</v>
      </c>
    </row>
    <row r="34" spans="1:6" x14ac:dyDescent="0.2">
      <c r="A34" s="76"/>
      <c r="B34" s="77"/>
      <c r="C34" s="77"/>
      <c r="D34" s="78"/>
      <c r="E34" s="79"/>
      <c r="F34" s="80"/>
    </row>
    <row r="35" spans="1:6" x14ac:dyDescent="0.2">
      <c r="A35" s="76"/>
      <c r="B35" s="77"/>
      <c r="C35" s="77"/>
      <c r="D35" s="78"/>
      <c r="E35" s="79"/>
      <c r="F35" s="80"/>
    </row>
    <row r="36" spans="1:6" ht="15.75" x14ac:dyDescent="0.2">
      <c r="A36" s="81" t="s">
        <v>33</v>
      </c>
      <c r="B36" s="82"/>
      <c r="C36" s="82"/>
      <c r="D36" s="82"/>
      <c r="E36" s="82"/>
      <c r="F36" s="82"/>
    </row>
    <row r="37" spans="1:6" ht="13.5" thickBot="1" x14ac:dyDescent="0.25">
      <c r="B37" s="83"/>
      <c r="C37" s="83"/>
      <c r="D37" s="84"/>
      <c r="E37" s="85"/>
      <c r="F37" s="86"/>
    </row>
    <row r="38" spans="1:6" ht="21" customHeight="1" x14ac:dyDescent="0.2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25">
      <c r="A40" s="127"/>
      <c r="B40" s="118"/>
      <c r="C40" s="132" t="s">
        <v>53</v>
      </c>
      <c r="D40" s="132"/>
      <c r="E40" s="132"/>
      <c r="F40" s="133"/>
    </row>
    <row r="41" spans="1:6" ht="12.75" customHeight="1" x14ac:dyDescent="0.2">
      <c r="A41" s="89" t="s">
        <v>5</v>
      </c>
      <c r="B41" s="90">
        <v>1</v>
      </c>
      <c r="C41" s="91">
        <v>20059737</v>
      </c>
      <c r="D41" s="92">
        <v>13570725</v>
      </c>
      <c r="E41" s="91">
        <v>21909414</v>
      </c>
      <c r="F41" s="93">
        <v>14770983</v>
      </c>
    </row>
    <row r="42" spans="1:6" x14ac:dyDescent="0.2">
      <c r="A42" s="76"/>
      <c r="B42" s="83"/>
      <c r="C42" s="83"/>
      <c r="D42" s="84"/>
      <c r="E42" s="85"/>
      <c r="F42" s="86"/>
    </row>
    <row r="43" spans="1:6" x14ac:dyDescent="0.2">
      <c r="A43" s="76"/>
      <c r="B43" s="83"/>
      <c r="C43" s="83"/>
      <c r="D43" s="84"/>
      <c r="E43" s="85"/>
      <c r="F43" s="86"/>
    </row>
    <row r="44" spans="1:6" ht="15.75" x14ac:dyDescent="0.2">
      <c r="A44" s="81" t="s">
        <v>39</v>
      </c>
      <c r="B44" s="83"/>
      <c r="C44" s="83"/>
      <c r="D44" s="84"/>
      <c r="E44" s="85"/>
      <c r="F44" s="86"/>
    </row>
    <row r="45" spans="1:6" ht="13.5" thickBot="1" x14ac:dyDescent="0.25">
      <c r="A45" s="76"/>
      <c r="B45" s="83"/>
      <c r="C45" s="94"/>
      <c r="D45" s="94"/>
    </row>
    <row r="46" spans="1:6" x14ac:dyDescent="0.2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5" thickBot="1" x14ac:dyDescent="0.25">
      <c r="A47" s="116"/>
      <c r="B47" s="118"/>
      <c r="C47" s="96" t="s">
        <v>41</v>
      </c>
      <c r="D47" s="97">
        <v>43798</v>
      </c>
      <c r="E47" s="32"/>
      <c r="F47" s="95"/>
    </row>
    <row r="48" spans="1:6" x14ac:dyDescent="0.2">
      <c r="A48" s="89" t="s">
        <v>5</v>
      </c>
      <c r="B48" s="56">
        <v>1</v>
      </c>
      <c r="C48" s="121">
        <v>926485776</v>
      </c>
      <c r="D48" s="122"/>
      <c r="E48" s="98"/>
      <c r="F48" s="98"/>
    </row>
    <row r="49" spans="1:6" x14ac:dyDescent="0.2">
      <c r="A49" s="76"/>
      <c r="B49" s="83"/>
      <c r="C49" s="83"/>
      <c r="D49" s="84"/>
      <c r="E49" s="85"/>
      <c r="F49" s="86"/>
    </row>
    <row r="50" spans="1:6" x14ac:dyDescent="0.2">
      <c r="A50" s="76"/>
      <c r="B50" s="83"/>
      <c r="C50" s="83"/>
      <c r="D50" s="84"/>
      <c r="E50" s="85"/>
      <c r="F50" s="86"/>
    </row>
    <row r="51" spans="1:6" ht="51" x14ac:dyDescent="0.25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workbookViewId="0">
      <selection activeCell="H19" sqref="H19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5"/>
      <c r="D12" s="15"/>
      <c r="E12" s="24"/>
      <c r="F12" s="25"/>
    </row>
    <row r="13" spans="1:6" ht="12.75" customHeight="1" x14ac:dyDescent="0.2">
      <c r="A13" s="8" t="s">
        <v>12</v>
      </c>
      <c r="B13" s="29" t="s">
        <v>13</v>
      </c>
      <c r="C13" s="114"/>
      <c r="D13" s="15"/>
      <c r="E13" s="123"/>
      <c r="F13" s="123"/>
    </row>
    <row r="14" spans="1:6" ht="12.75" customHeight="1" x14ac:dyDescent="0.2">
      <c r="A14" s="124"/>
      <c r="B14" s="124"/>
      <c r="C14" s="31"/>
      <c r="D14" s="15"/>
      <c r="E14" s="32"/>
      <c r="F14" s="32"/>
    </row>
    <row r="15" spans="1:6" x14ac:dyDescent="0.2">
      <c r="A15" s="12"/>
      <c r="B15" s="13"/>
      <c r="C15" s="15"/>
      <c r="D15" s="15"/>
      <c r="E15" s="32"/>
      <c r="F15" s="33"/>
    </row>
    <row r="16" spans="1:6" x14ac:dyDescent="0.2">
      <c r="A16" s="34"/>
      <c r="B16" s="35"/>
      <c r="C16" s="35"/>
      <c r="D16" s="35"/>
      <c r="E16" s="36"/>
      <c r="F16" s="15"/>
    </row>
    <row r="17" spans="1:6" ht="15.75" x14ac:dyDescent="0.2">
      <c r="A17" s="37" t="s">
        <v>14</v>
      </c>
      <c r="B17" s="38"/>
      <c r="C17" s="38"/>
      <c r="D17" s="39"/>
      <c r="E17" s="39"/>
      <c r="F17" s="39"/>
    </row>
    <row r="18" spans="1:6" ht="13.5" thickBot="1" x14ac:dyDescent="0.25">
      <c r="A18" s="40"/>
      <c r="B18" s="40"/>
      <c r="C18" s="40"/>
      <c r="D18" s="41"/>
      <c r="E18" s="41"/>
      <c r="F18" s="41"/>
    </row>
    <row r="19" spans="1:6" ht="38.25" x14ac:dyDescent="0.25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5" thickBot="1" x14ac:dyDescent="0.25">
      <c r="A20" s="48"/>
      <c r="B20" s="49"/>
      <c r="C20" s="50"/>
      <c r="D20" s="51"/>
      <c r="E20" s="52" t="s">
        <v>19</v>
      </c>
      <c r="F20" s="53">
        <v>43830</v>
      </c>
    </row>
    <row r="21" spans="1:6" x14ac:dyDescent="0.2">
      <c r="A21" s="54" t="s">
        <v>20</v>
      </c>
      <c r="B21" s="55"/>
      <c r="C21" s="55"/>
      <c r="D21" s="56">
        <v>1</v>
      </c>
      <c r="E21" s="57">
        <f>E22+E25+E32+E33+E28</f>
        <v>974181</v>
      </c>
      <c r="F21" s="58">
        <f>+F22+F25+F33+F28</f>
        <v>99.999999999999986</v>
      </c>
    </row>
    <row r="22" spans="1:6" x14ac:dyDescent="0.2">
      <c r="A22" s="59" t="s">
        <v>21</v>
      </c>
      <c r="B22" s="60"/>
      <c r="C22" s="60"/>
      <c r="D22" s="61">
        <v>3</v>
      </c>
      <c r="E22" s="62">
        <f>E23+E24</f>
        <v>47016</v>
      </c>
      <c r="F22" s="63">
        <f>E22/E21*100</f>
        <v>4.8262078607568819</v>
      </c>
    </row>
    <row r="23" spans="1:6" x14ac:dyDescent="0.2">
      <c r="A23" s="64" t="s">
        <v>22</v>
      </c>
      <c r="B23" s="65"/>
      <c r="C23" s="65"/>
      <c r="D23" s="61">
        <v>4</v>
      </c>
      <c r="E23" s="62">
        <v>47016</v>
      </c>
      <c r="F23" s="63">
        <f>E23/E21*100</f>
        <v>4.8262078607568819</v>
      </c>
    </row>
    <row r="24" spans="1:6" hidden="1" x14ac:dyDescent="0.2">
      <c r="A24" s="64" t="s">
        <v>23</v>
      </c>
      <c r="B24" s="65"/>
      <c r="C24" s="65"/>
      <c r="D24" s="61">
        <v>5</v>
      </c>
      <c r="E24" s="62">
        <v>0</v>
      </c>
      <c r="F24" s="63">
        <f>E24/E22*100</f>
        <v>0</v>
      </c>
    </row>
    <row r="25" spans="1:6" hidden="1" x14ac:dyDescent="0.2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">
      <c r="A28" s="59" t="s">
        <v>27</v>
      </c>
      <c r="B28" s="65"/>
      <c r="C28" s="65"/>
      <c r="D28" s="61">
        <v>12</v>
      </c>
      <c r="E28" s="62">
        <f>+E29+E30+E31</f>
        <v>909073</v>
      </c>
      <c r="F28" s="63">
        <f t="shared" si="0"/>
        <v>93.316642389863887</v>
      </c>
    </row>
    <row r="29" spans="1:6" hidden="1" x14ac:dyDescent="0.2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">
      <c r="A30" s="64" t="s">
        <v>29</v>
      </c>
      <c r="B30" s="65"/>
      <c r="C30" s="65"/>
      <c r="D30" s="61">
        <v>14</v>
      </c>
      <c r="E30" s="62">
        <v>909073</v>
      </c>
      <c r="F30" s="63">
        <f t="shared" si="0"/>
        <v>93.316642389863887</v>
      </c>
    </row>
    <row r="31" spans="1:6" hidden="1" x14ac:dyDescent="0.2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25">
      <c r="A33" s="71" t="s">
        <v>32</v>
      </c>
      <c r="B33" s="72"/>
      <c r="C33" s="72"/>
      <c r="D33" s="73">
        <v>24</v>
      </c>
      <c r="E33" s="74">
        <v>18092</v>
      </c>
      <c r="F33" s="75">
        <f>E33/$E$21*100</f>
        <v>1.8571497493792222</v>
      </c>
    </row>
    <row r="34" spans="1:6" x14ac:dyDescent="0.2">
      <c r="A34" s="76"/>
      <c r="B34" s="77"/>
      <c r="C34" s="77"/>
      <c r="D34" s="78"/>
      <c r="E34" s="79"/>
      <c r="F34" s="80"/>
    </row>
    <row r="35" spans="1:6" x14ac:dyDescent="0.2">
      <c r="A35" s="76"/>
      <c r="B35" s="77"/>
      <c r="C35" s="77"/>
      <c r="D35" s="78"/>
      <c r="E35" s="79"/>
      <c r="F35" s="80"/>
    </row>
    <row r="36" spans="1:6" ht="15.75" x14ac:dyDescent="0.2">
      <c r="A36" s="81" t="s">
        <v>33</v>
      </c>
      <c r="B36" s="82"/>
      <c r="C36" s="82"/>
      <c r="D36" s="82"/>
      <c r="E36" s="82"/>
      <c r="F36" s="82"/>
    </row>
    <row r="37" spans="1:6" ht="13.5" thickBot="1" x14ac:dyDescent="0.25">
      <c r="B37" s="83"/>
      <c r="C37" s="83"/>
      <c r="D37" s="84"/>
      <c r="E37" s="85"/>
      <c r="F37" s="86"/>
    </row>
    <row r="38" spans="1:6" ht="21" customHeight="1" x14ac:dyDescent="0.2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25">
      <c r="A40" s="127"/>
      <c r="B40" s="118"/>
      <c r="C40" s="132" t="s">
        <v>54</v>
      </c>
      <c r="D40" s="132"/>
      <c r="E40" s="132"/>
      <c r="F40" s="133"/>
    </row>
    <row r="41" spans="1:6" ht="12.75" customHeight="1" x14ac:dyDescent="0.2">
      <c r="A41" s="89" t="s">
        <v>5</v>
      </c>
      <c r="B41" s="90">
        <v>1</v>
      </c>
      <c r="C41" s="91">
        <v>3627406</v>
      </c>
      <c r="D41" s="92">
        <v>11615327</v>
      </c>
      <c r="E41" s="91">
        <v>4017635</v>
      </c>
      <c r="F41" s="93">
        <v>12836106</v>
      </c>
    </row>
    <row r="42" spans="1:6" x14ac:dyDescent="0.2">
      <c r="A42" s="76"/>
      <c r="B42" s="83"/>
      <c r="C42" s="83"/>
      <c r="D42" s="84"/>
      <c r="E42" s="85"/>
      <c r="F42" s="86"/>
    </row>
    <row r="43" spans="1:6" x14ac:dyDescent="0.2">
      <c r="A43" s="76"/>
      <c r="B43" s="83"/>
      <c r="C43" s="83"/>
      <c r="D43" s="84"/>
      <c r="E43" s="85"/>
      <c r="F43" s="86"/>
    </row>
    <row r="44" spans="1:6" ht="15.75" x14ac:dyDescent="0.2">
      <c r="A44" s="81" t="s">
        <v>39</v>
      </c>
      <c r="B44" s="83"/>
      <c r="C44" s="83"/>
      <c r="D44" s="84"/>
      <c r="E44" s="85"/>
      <c r="F44" s="86"/>
    </row>
    <row r="45" spans="1:6" ht="13.5" thickBot="1" x14ac:dyDescent="0.25">
      <c r="A45" s="76"/>
      <c r="B45" s="83"/>
      <c r="C45" s="94"/>
      <c r="D45" s="94"/>
    </row>
    <row r="46" spans="1:6" x14ac:dyDescent="0.2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5" thickBot="1" x14ac:dyDescent="0.25">
      <c r="A47" s="116"/>
      <c r="B47" s="118"/>
      <c r="C47" s="96" t="s">
        <v>41</v>
      </c>
      <c r="D47" s="97">
        <v>43830</v>
      </c>
      <c r="E47" s="32"/>
      <c r="F47" s="95"/>
    </row>
    <row r="48" spans="1:6" x14ac:dyDescent="0.2">
      <c r="A48" s="89" t="s">
        <v>5</v>
      </c>
      <c r="B48" s="56">
        <v>1</v>
      </c>
      <c r="C48" s="121">
        <v>929899978</v>
      </c>
      <c r="D48" s="122"/>
      <c r="E48" s="98"/>
      <c r="F48" s="98"/>
    </row>
    <row r="49" spans="1:6" x14ac:dyDescent="0.2">
      <c r="A49" s="76"/>
      <c r="B49" s="83"/>
      <c r="C49" s="83"/>
      <c r="D49" s="84"/>
      <c r="E49" s="85"/>
      <c r="F49" s="86"/>
    </row>
    <row r="50" spans="1:6" x14ac:dyDescent="0.2">
      <c r="A50" s="76"/>
      <c r="B50" s="83"/>
      <c r="C50" s="83"/>
      <c r="D50" s="84"/>
      <c r="E50" s="85"/>
      <c r="F50" s="86"/>
    </row>
    <row r="51" spans="1:6" ht="51" x14ac:dyDescent="0.25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opLeftCell="A19" workbookViewId="0">
      <selection activeCell="J28" sqref="J2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5"/>
      <c r="D12" s="15"/>
      <c r="E12" s="24"/>
      <c r="F12" s="25"/>
    </row>
    <row r="13" spans="1:6" ht="12.75" customHeight="1" x14ac:dyDescent="0.2">
      <c r="A13" s="8" t="s">
        <v>12</v>
      </c>
      <c r="B13" s="29" t="s">
        <v>13</v>
      </c>
      <c r="C13" s="104"/>
      <c r="D13" s="15"/>
      <c r="E13" s="123"/>
      <c r="F13" s="123"/>
    </row>
    <row r="14" spans="1:6" ht="12.75" customHeight="1" x14ac:dyDescent="0.2">
      <c r="A14" s="124"/>
      <c r="B14" s="124"/>
      <c r="C14" s="31"/>
      <c r="D14" s="15"/>
      <c r="E14" s="32"/>
      <c r="F14" s="32"/>
    </row>
    <row r="15" spans="1:6" x14ac:dyDescent="0.2">
      <c r="A15" s="12"/>
      <c r="B15" s="13"/>
      <c r="C15" s="15"/>
      <c r="D15" s="15"/>
      <c r="E15" s="32"/>
      <c r="F15" s="33"/>
    </row>
    <row r="16" spans="1:6" x14ac:dyDescent="0.2">
      <c r="A16" s="34"/>
      <c r="B16" s="35"/>
      <c r="C16" s="35"/>
      <c r="D16" s="35"/>
      <c r="E16" s="36"/>
      <c r="F16" s="15"/>
    </row>
    <row r="17" spans="1:6" ht="15.75" x14ac:dyDescent="0.2">
      <c r="A17" s="37" t="s">
        <v>14</v>
      </c>
      <c r="B17" s="38"/>
      <c r="C17" s="38"/>
      <c r="D17" s="39"/>
      <c r="E17" s="39"/>
      <c r="F17" s="39"/>
    </row>
    <row r="18" spans="1:6" ht="13.5" thickBot="1" x14ac:dyDescent="0.25">
      <c r="A18" s="40"/>
      <c r="B18" s="40"/>
      <c r="C18" s="40"/>
      <c r="D18" s="41"/>
      <c r="E18" s="41"/>
      <c r="F18" s="41"/>
    </row>
    <row r="19" spans="1:6" ht="38.25" x14ac:dyDescent="0.25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5" thickBot="1" x14ac:dyDescent="0.25">
      <c r="A20" s="48"/>
      <c r="B20" s="49"/>
      <c r="C20" s="50"/>
      <c r="D20" s="51"/>
      <c r="E20" s="52" t="s">
        <v>19</v>
      </c>
      <c r="F20" s="53">
        <v>43524</v>
      </c>
    </row>
    <row r="21" spans="1:6" x14ac:dyDescent="0.2">
      <c r="A21" s="54" t="s">
        <v>20</v>
      </c>
      <c r="B21" s="55"/>
      <c r="C21" s="55"/>
      <c r="D21" s="56">
        <v>1</v>
      </c>
      <c r="E21" s="57">
        <f>E22+E25+E32+E33+E28</f>
        <v>1150590</v>
      </c>
      <c r="F21" s="58">
        <f>+F22+F25+F33+F28</f>
        <v>100</v>
      </c>
    </row>
    <row r="22" spans="1:6" x14ac:dyDescent="0.2">
      <c r="A22" s="59" t="s">
        <v>21</v>
      </c>
      <c r="B22" s="60"/>
      <c r="C22" s="60"/>
      <c r="D22" s="61">
        <v>3</v>
      </c>
      <c r="E22" s="62">
        <f>E23+E24</f>
        <v>37727</v>
      </c>
      <c r="F22" s="63">
        <f>E22/E21*100</f>
        <v>3.278926463814217</v>
      </c>
    </row>
    <row r="23" spans="1:6" x14ac:dyDescent="0.2">
      <c r="A23" s="64" t="s">
        <v>22</v>
      </c>
      <c r="B23" s="65"/>
      <c r="C23" s="65"/>
      <c r="D23" s="61">
        <v>4</v>
      </c>
      <c r="E23" s="62">
        <v>37727</v>
      </c>
      <c r="F23" s="63">
        <f>E23/E21*100</f>
        <v>3.278926463814217</v>
      </c>
    </row>
    <row r="24" spans="1:6" hidden="1" x14ac:dyDescent="0.2">
      <c r="A24" s="64" t="s">
        <v>23</v>
      </c>
      <c r="B24" s="65"/>
      <c r="C24" s="65"/>
      <c r="D24" s="61">
        <v>5</v>
      </c>
      <c r="E24" s="62">
        <v>0</v>
      </c>
      <c r="F24" s="63">
        <f>E24/E22*100</f>
        <v>0</v>
      </c>
    </row>
    <row r="25" spans="1:6" hidden="1" x14ac:dyDescent="0.2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">
      <c r="A28" s="59" t="s">
        <v>27</v>
      </c>
      <c r="B28" s="65"/>
      <c r="C28" s="65"/>
      <c r="D28" s="61">
        <v>12</v>
      </c>
      <c r="E28" s="62">
        <f>+E29+E30+E31</f>
        <v>1100375</v>
      </c>
      <c r="F28" s="63">
        <f t="shared" si="0"/>
        <v>95.635717327631909</v>
      </c>
    </row>
    <row r="29" spans="1:6" hidden="1" x14ac:dyDescent="0.2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">
      <c r="A30" s="64" t="s">
        <v>29</v>
      </c>
      <c r="B30" s="65"/>
      <c r="C30" s="65"/>
      <c r="D30" s="61">
        <v>14</v>
      </c>
      <c r="E30" s="62">
        <v>1100375</v>
      </c>
      <c r="F30" s="63">
        <f t="shared" si="0"/>
        <v>95.635717327631909</v>
      </c>
    </row>
    <row r="31" spans="1:6" hidden="1" x14ac:dyDescent="0.2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25">
      <c r="A33" s="71" t="s">
        <v>32</v>
      </c>
      <c r="B33" s="72"/>
      <c r="C33" s="72"/>
      <c r="D33" s="73">
        <v>24</v>
      </c>
      <c r="E33" s="74">
        <v>12488</v>
      </c>
      <c r="F33" s="75">
        <f>E33/$E$21*100</f>
        <v>1.0853562085538724</v>
      </c>
    </row>
    <row r="34" spans="1:6" x14ac:dyDescent="0.2">
      <c r="A34" s="76"/>
      <c r="B34" s="77"/>
      <c r="C34" s="77"/>
      <c r="D34" s="78"/>
      <c r="E34" s="79"/>
      <c r="F34" s="80"/>
    </row>
    <row r="35" spans="1:6" x14ac:dyDescent="0.2">
      <c r="A35" s="76"/>
      <c r="B35" s="77"/>
      <c r="C35" s="77"/>
      <c r="D35" s="78"/>
      <c r="E35" s="79"/>
      <c r="F35" s="80"/>
    </row>
    <row r="36" spans="1:6" ht="15.75" x14ac:dyDescent="0.2">
      <c r="A36" s="81" t="s">
        <v>33</v>
      </c>
      <c r="B36" s="82"/>
      <c r="C36" s="82"/>
      <c r="D36" s="82"/>
      <c r="E36" s="82"/>
      <c r="F36" s="82"/>
    </row>
    <row r="37" spans="1:6" ht="13.5" thickBot="1" x14ac:dyDescent="0.25">
      <c r="B37" s="83"/>
      <c r="C37" s="83"/>
      <c r="D37" s="84"/>
      <c r="E37" s="85"/>
      <c r="F37" s="86"/>
    </row>
    <row r="38" spans="1:6" ht="21" customHeight="1" x14ac:dyDescent="0.2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25">
      <c r="A40" s="127"/>
      <c r="B40" s="118"/>
      <c r="C40" s="132" t="s">
        <v>44</v>
      </c>
      <c r="D40" s="132"/>
      <c r="E40" s="132"/>
      <c r="F40" s="133"/>
    </row>
    <row r="41" spans="1:6" ht="12.75" customHeight="1" x14ac:dyDescent="0.2">
      <c r="A41" s="89" t="s">
        <v>5</v>
      </c>
      <c r="B41" s="90">
        <v>1</v>
      </c>
      <c r="C41" s="91">
        <v>10098760</v>
      </c>
      <c r="D41" s="92">
        <v>16725437</v>
      </c>
      <c r="E41" s="91">
        <v>10219199</v>
      </c>
      <c r="F41" s="93">
        <v>16855651</v>
      </c>
    </row>
    <row r="42" spans="1:6" x14ac:dyDescent="0.2">
      <c r="A42" s="76"/>
      <c r="B42" s="83"/>
      <c r="C42" s="83"/>
      <c r="D42" s="84"/>
      <c r="E42" s="85"/>
      <c r="F42" s="86"/>
    </row>
    <row r="43" spans="1:6" x14ac:dyDescent="0.2">
      <c r="A43" s="76"/>
      <c r="B43" s="83"/>
      <c r="C43" s="83"/>
      <c r="D43" s="84"/>
      <c r="E43" s="85"/>
      <c r="F43" s="86"/>
    </row>
    <row r="44" spans="1:6" ht="15.75" x14ac:dyDescent="0.2">
      <c r="A44" s="81" t="s">
        <v>39</v>
      </c>
      <c r="B44" s="83"/>
      <c r="C44" s="83"/>
      <c r="D44" s="84"/>
      <c r="E44" s="85"/>
      <c r="F44" s="86"/>
    </row>
    <row r="45" spans="1:6" ht="13.5" thickBot="1" x14ac:dyDescent="0.25">
      <c r="A45" s="76"/>
      <c r="B45" s="83"/>
      <c r="C45" s="94"/>
      <c r="D45" s="94"/>
    </row>
    <row r="46" spans="1:6" x14ac:dyDescent="0.2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5" thickBot="1" x14ac:dyDescent="0.25">
      <c r="A47" s="116"/>
      <c r="B47" s="118"/>
      <c r="C47" s="96" t="s">
        <v>41</v>
      </c>
      <c r="D47" s="97">
        <v>43524</v>
      </c>
      <c r="E47" s="32"/>
      <c r="F47" s="95"/>
    </row>
    <row r="48" spans="1:6" x14ac:dyDescent="0.2">
      <c r="A48" s="89" t="s">
        <v>5</v>
      </c>
      <c r="B48" s="56">
        <v>1</v>
      </c>
      <c r="C48" s="121">
        <v>1131317288</v>
      </c>
      <c r="D48" s="122"/>
      <c r="E48" s="98"/>
      <c r="F48" s="98"/>
    </row>
    <row r="49" spans="1:6" x14ac:dyDescent="0.2">
      <c r="A49" s="76"/>
      <c r="B49" s="83"/>
      <c r="C49" s="83"/>
      <c r="D49" s="84"/>
      <c r="E49" s="85"/>
      <c r="F49" s="86"/>
    </row>
    <row r="50" spans="1:6" x14ac:dyDescent="0.2">
      <c r="A50" s="76"/>
      <c r="B50" s="83"/>
      <c r="C50" s="83"/>
      <c r="D50" s="84"/>
      <c r="E50" s="85"/>
      <c r="F50" s="86"/>
    </row>
    <row r="51" spans="1:6" ht="51" x14ac:dyDescent="0.25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opLeftCell="A16" workbookViewId="0">
      <selection activeCell="M38" sqref="M38:M39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5"/>
      <c r="D12" s="15"/>
      <c r="E12" s="24"/>
      <c r="F12" s="25"/>
    </row>
    <row r="13" spans="1:6" ht="12.75" customHeight="1" x14ac:dyDescent="0.2">
      <c r="A13" s="8" t="s">
        <v>12</v>
      </c>
      <c r="B13" s="29" t="s">
        <v>13</v>
      </c>
      <c r="C13" s="105"/>
      <c r="D13" s="15"/>
      <c r="E13" s="123"/>
      <c r="F13" s="123"/>
    </row>
    <row r="14" spans="1:6" ht="12.75" customHeight="1" x14ac:dyDescent="0.2">
      <c r="A14" s="124"/>
      <c r="B14" s="124"/>
      <c r="C14" s="31"/>
      <c r="D14" s="15"/>
      <c r="E14" s="32"/>
      <c r="F14" s="32"/>
    </row>
    <row r="15" spans="1:6" x14ac:dyDescent="0.2">
      <c r="A15" s="12"/>
      <c r="B15" s="13"/>
      <c r="C15" s="15"/>
      <c r="D15" s="15"/>
      <c r="E15" s="32"/>
      <c r="F15" s="33"/>
    </row>
    <row r="16" spans="1:6" x14ac:dyDescent="0.2">
      <c r="A16" s="34"/>
      <c r="B16" s="35"/>
      <c r="C16" s="35"/>
      <c r="D16" s="35"/>
      <c r="E16" s="36"/>
      <c r="F16" s="15"/>
    </row>
    <row r="17" spans="1:6" ht="15.75" x14ac:dyDescent="0.2">
      <c r="A17" s="37" t="s">
        <v>14</v>
      </c>
      <c r="B17" s="38"/>
      <c r="C17" s="38"/>
      <c r="D17" s="39"/>
      <c r="E17" s="39"/>
      <c r="F17" s="39"/>
    </row>
    <row r="18" spans="1:6" ht="13.5" thickBot="1" x14ac:dyDescent="0.25">
      <c r="A18" s="40"/>
      <c r="B18" s="40"/>
      <c r="C18" s="40"/>
      <c r="D18" s="41"/>
      <c r="E18" s="41"/>
      <c r="F18" s="41"/>
    </row>
    <row r="19" spans="1:6" ht="38.25" x14ac:dyDescent="0.25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5" thickBot="1" x14ac:dyDescent="0.25">
      <c r="A20" s="48"/>
      <c r="B20" s="49"/>
      <c r="C20" s="50"/>
      <c r="D20" s="51"/>
      <c r="E20" s="52" t="s">
        <v>19</v>
      </c>
      <c r="F20" s="53">
        <v>43555</v>
      </c>
    </row>
    <row r="21" spans="1:6" x14ac:dyDescent="0.2">
      <c r="A21" s="54" t="s">
        <v>20</v>
      </c>
      <c r="B21" s="55"/>
      <c r="C21" s="55"/>
      <c r="D21" s="56">
        <v>1</v>
      </c>
      <c r="E21" s="57">
        <f>E22+E25+E32+E33+E28</f>
        <v>1074613</v>
      </c>
      <c r="F21" s="58">
        <f>+F22+F25+F33+F28</f>
        <v>100</v>
      </c>
    </row>
    <row r="22" spans="1:6" x14ac:dyDescent="0.2">
      <c r="A22" s="59" t="s">
        <v>21</v>
      </c>
      <c r="B22" s="60"/>
      <c r="C22" s="60"/>
      <c r="D22" s="61">
        <v>3</v>
      </c>
      <c r="E22" s="62">
        <f>E23+E24</f>
        <v>26906</v>
      </c>
      <c r="F22" s="63">
        <f>E22/E21*100</f>
        <v>2.5037850835603144</v>
      </c>
    </row>
    <row r="23" spans="1:6" x14ac:dyDescent="0.2">
      <c r="A23" s="64" t="s">
        <v>22</v>
      </c>
      <c r="B23" s="65"/>
      <c r="C23" s="65"/>
      <c r="D23" s="61">
        <v>4</v>
      </c>
      <c r="E23" s="62">
        <v>26906</v>
      </c>
      <c r="F23" s="63">
        <f>E23/E21*100</f>
        <v>2.5037850835603144</v>
      </c>
    </row>
    <row r="24" spans="1:6" hidden="1" x14ac:dyDescent="0.2">
      <c r="A24" s="64" t="s">
        <v>23</v>
      </c>
      <c r="B24" s="65"/>
      <c r="C24" s="65"/>
      <c r="D24" s="61">
        <v>5</v>
      </c>
      <c r="E24" s="62">
        <v>0</v>
      </c>
      <c r="F24" s="63">
        <f>E24/E22*100</f>
        <v>0</v>
      </c>
    </row>
    <row r="25" spans="1:6" hidden="1" x14ac:dyDescent="0.2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">
      <c r="A28" s="59" t="s">
        <v>27</v>
      </c>
      <c r="B28" s="65"/>
      <c r="C28" s="65"/>
      <c r="D28" s="61">
        <v>12</v>
      </c>
      <c r="E28" s="62">
        <f>+E29+E30+E31</f>
        <v>1039457</v>
      </c>
      <c r="F28" s="63">
        <f t="shared" si="0"/>
        <v>96.728496677408515</v>
      </c>
    </row>
    <row r="29" spans="1:6" hidden="1" x14ac:dyDescent="0.2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">
      <c r="A30" s="64" t="s">
        <v>29</v>
      </c>
      <c r="B30" s="65"/>
      <c r="C30" s="65"/>
      <c r="D30" s="61">
        <v>14</v>
      </c>
      <c r="E30" s="62">
        <v>1039457</v>
      </c>
      <c r="F30" s="63">
        <f t="shared" si="0"/>
        <v>96.728496677408515</v>
      </c>
    </row>
    <row r="31" spans="1:6" hidden="1" x14ac:dyDescent="0.2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25">
      <c r="A33" s="71" t="s">
        <v>32</v>
      </c>
      <c r="B33" s="72"/>
      <c r="C33" s="72"/>
      <c r="D33" s="73">
        <v>24</v>
      </c>
      <c r="E33" s="74">
        <v>8250</v>
      </c>
      <c r="F33" s="75">
        <f>E33/$E$21*100</f>
        <v>0.76771823903116743</v>
      </c>
    </row>
    <row r="34" spans="1:6" x14ac:dyDescent="0.2">
      <c r="A34" s="76"/>
      <c r="B34" s="77"/>
      <c r="C34" s="77"/>
      <c r="D34" s="78"/>
      <c r="E34" s="79"/>
      <c r="F34" s="80"/>
    </row>
    <row r="35" spans="1:6" x14ac:dyDescent="0.2">
      <c r="A35" s="76"/>
      <c r="B35" s="77"/>
      <c r="C35" s="77"/>
      <c r="D35" s="78"/>
      <c r="E35" s="79"/>
      <c r="F35" s="80"/>
    </row>
    <row r="36" spans="1:6" ht="15.75" x14ac:dyDescent="0.2">
      <c r="A36" s="81" t="s">
        <v>33</v>
      </c>
      <c r="B36" s="82"/>
      <c r="C36" s="82"/>
      <c r="D36" s="82"/>
      <c r="E36" s="82"/>
      <c r="F36" s="82"/>
    </row>
    <row r="37" spans="1:6" ht="13.5" thickBot="1" x14ac:dyDescent="0.25">
      <c r="B37" s="83"/>
      <c r="C37" s="83"/>
      <c r="D37" s="84"/>
      <c r="E37" s="85"/>
      <c r="F37" s="86"/>
    </row>
    <row r="38" spans="1:6" ht="21" customHeight="1" x14ac:dyDescent="0.2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25">
      <c r="A40" s="127"/>
      <c r="B40" s="118"/>
      <c r="C40" s="132" t="s">
        <v>45</v>
      </c>
      <c r="D40" s="132"/>
      <c r="E40" s="132"/>
      <c r="F40" s="133"/>
    </row>
    <row r="41" spans="1:6" ht="12.75" customHeight="1" x14ac:dyDescent="0.2">
      <c r="A41" s="89" t="s">
        <v>5</v>
      </c>
      <c r="B41" s="90">
        <v>1</v>
      </c>
      <c r="C41" s="91">
        <v>7290926</v>
      </c>
      <c r="D41" s="92">
        <v>90599758</v>
      </c>
      <c r="E41" s="91">
        <v>7494235</v>
      </c>
      <c r="F41" s="93">
        <v>93077215</v>
      </c>
    </row>
    <row r="42" spans="1:6" x14ac:dyDescent="0.2">
      <c r="A42" s="76"/>
      <c r="B42" s="83"/>
      <c r="C42" s="83"/>
      <c r="D42" s="84"/>
      <c r="E42" s="85"/>
      <c r="F42" s="86"/>
    </row>
    <row r="43" spans="1:6" x14ac:dyDescent="0.2">
      <c r="A43" s="76"/>
      <c r="B43" s="83"/>
      <c r="C43" s="83"/>
      <c r="D43" s="84"/>
      <c r="E43" s="85"/>
      <c r="F43" s="86"/>
    </row>
    <row r="44" spans="1:6" ht="15.75" x14ac:dyDescent="0.2">
      <c r="A44" s="81" t="s">
        <v>39</v>
      </c>
      <c r="B44" s="83"/>
      <c r="C44" s="83"/>
      <c r="D44" s="84"/>
      <c r="E44" s="85"/>
      <c r="F44" s="86"/>
    </row>
    <row r="45" spans="1:6" ht="13.5" thickBot="1" x14ac:dyDescent="0.25">
      <c r="A45" s="76"/>
      <c r="B45" s="83"/>
      <c r="C45" s="94"/>
      <c r="D45" s="94"/>
    </row>
    <row r="46" spans="1:6" x14ac:dyDescent="0.2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5" thickBot="1" x14ac:dyDescent="0.25">
      <c r="A47" s="116"/>
      <c r="B47" s="118"/>
      <c r="C47" s="96" t="s">
        <v>41</v>
      </c>
      <c r="D47" s="97">
        <v>43553</v>
      </c>
      <c r="E47" s="32"/>
      <c r="F47" s="95"/>
    </row>
    <row r="48" spans="1:6" x14ac:dyDescent="0.2">
      <c r="A48" s="89" t="s">
        <v>5</v>
      </c>
      <c r="B48" s="56">
        <v>1</v>
      </c>
      <c r="C48" s="121">
        <v>1053497319</v>
      </c>
      <c r="D48" s="122"/>
      <c r="E48" s="98"/>
      <c r="F48" s="98"/>
    </row>
    <row r="49" spans="1:6" x14ac:dyDescent="0.2">
      <c r="A49" s="76"/>
      <c r="B49" s="83"/>
      <c r="C49" s="83"/>
      <c r="D49" s="84"/>
      <c r="E49" s="85"/>
      <c r="F49" s="86"/>
    </row>
    <row r="50" spans="1:6" x14ac:dyDescent="0.2">
      <c r="A50" s="76"/>
      <c r="B50" s="83"/>
      <c r="C50" s="83"/>
      <c r="D50" s="84"/>
      <c r="E50" s="85"/>
      <c r="F50" s="86"/>
    </row>
    <row r="51" spans="1:6" ht="51" x14ac:dyDescent="0.25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workbookViewId="0">
      <selection activeCell="G20" sqref="G2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5"/>
      <c r="D12" s="15"/>
      <c r="E12" s="24"/>
      <c r="F12" s="25"/>
    </row>
    <row r="13" spans="1:6" ht="12.75" customHeight="1" x14ac:dyDescent="0.2">
      <c r="A13" s="8" t="s">
        <v>12</v>
      </c>
      <c r="B13" s="29" t="s">
        <v>13</v>
      </c>
      <c r="C13" s="106"/>
      <c r="D13" s="15"/>
      <c r="E13" s="123"/>
      <c r="F13" s="123"/>
    </row>
    <row r="14" spans="1:6" ht="12.75" customHeight="1" x14ac:dyDescent="0.2">
      <c r="A14" s="124"/>
      <c r="B14" s="124"/>
      <c r="C14" s="31"/>
      <c r="D14" s="15"/>
      <c r="E14" s="32"/>
      <c r="F14" s="32"/>
    </row>
    <row r="15" spans="1:6" x14ac:dyDescent="0.2">
      <c r="A15" s="12"/>
      <c r="B15" s="13"/>
      <c r="C15" s="15"/>
      <c r="D15" s="15"/>
      <c r="E15" s="32"/>
      <c r="F15" s="33"/>
    </row>
    <row r="16" spans="1:6" x14ac:dyDescent="0.2">
      <c r="A16" s="34"/>
      <c r="B16" s="35"/>
      <c r="C16" s="35"/>
      <c r="D16" s="35"/>
      <c r="E16" s="36"/>
      <c r="F16" s="15"/>
    </row>
    <row r="17" spans="1:6" ht="15.75" x14ac:dyDescent="0.2">
      <c r="A17" s="37" t="s">
        <v>14</v>
      </c>
      <c r="B17" s="38"/>
      <c r="C17" s="38"/>
      <c r="D17" s="39"/>
      <c r="E17" s="39"/>
      <c r="F17" s="39"/>
    </row>
    <row r="18" spans="1:6" ht="13.5" thickBot="1" x14ac:dyDescent="0.25">
      <c r="A18" s="40"/>
      <c r="B18" s="40"/>
      <c r="C18" s="40"/>
      <c r="D18" s="41"/>
      <c r="E18" s="41"/>
      <c r="F18" s="41"/>
    </row>
    <row r="19" spans="1:6" ht="38.25" x14ac:dyDescent="0.25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5" thickBot="1" x14ac:dyDescent="0.25">
      <c r="A20" s="48"/>
      <c r="B20" s="49"/>
      <c r="C20" s="50"/>
      <c r="D20" s="51"/>
      <c r="E20" s="52" t="s">
        <v>19</v>
      </c>
      <c r="F20" s="53">
        <v>43585</v>
      </c>
    </row>
    <row r="21" spans="1:6" x14ac:dyDescent="0.2">
      <c r="A21" s="54" t="s">
        <v>20</v>
      </c>
      <c r="B21" s="55"/>
      <c r="C21" s="55"/>
      <c r="D21" s="56">
        <v>1</v>
      </c>
      <c r="E21" s="57">
        <f>E22+E25+E32+E33+E28</f>
        <v>1096663</v>
      </c>
      <c r="F21" s="58">
        <f>+F22+F25+F33+F28</f>
        <v>100</v>
      </c>
    </row>
    <row r="22" spans="1:6" x14ac:dyDescent="0.2">
      <c r="A22" s="59" t="s">
        <v>21</v>
      </c>
      <c r="B22" s="60"/>
      <c r="C22" s="60"/>
      <c r="D22" s="61">
        <v>3</v>
      </c>
      <c r="E22" s="62">
        <f>E23+E24</f>
        <v>31890</v>
      </c>
      <c r="F22" s="63">
        <f>E22/E21*100</f>
        <v>2.9079124580659692</v>
      </c>
    </row>
    <row r="23" spans="1:6" x14ac:dyDescent="0.2">
      <c r="A23" s="64" t="s">
        <v>22</v>
      </c>
      <c r="B23" s="65"/>
      <c r="C23" s="65"/>
      <c r="D23" s="61">
        <v>4</v>
      </c>
      <c r="E23" s="62">
        <v>31890</v>
      </c>
      <c r="F23" s="63">
        <f>E23/E21*100</f>
        <v>2.9079124580659692</v>
      </c>
    </row>
    <row r="24" spans="1:6" hidden="1" x14ac:dyDescent="0.2">
      <c r="A24" s="64" t="s">
        <v>23</v>
      </c>
      <c r="B24" s="65"/>
      <c r="C24" s="65"/>
      <c r="D24" s="61">
        <v>5</v>
      </c>
      <c r="E24" s="62">
        <v>0</v>
      </c>
      <c r="F24" s="63">
        <f>E24/E22*100</f>
        <v>0</v>
      </c>
    </row>
    <row r="25" spans="1:6" hidden="1" x14ac:dyDescent="0.2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">
      <c r="A28" s="59" t="s">
        <v>27</v>
      </c>
      <c r="B28" s="65"/>
      <c r="C28" s="65"/>
      <c r="D28" s="61">
        <v>12</v>
      </c>
      <c r="E28" s="62">
        <f>+E29+E30+E31</f>
        <v>1051182</v>
      </c>
      <c r="F28" s="63">
        <f t="shared" si="0"/>
        <v>95.852782486506797</v>
      </c>
    </row>
    <row r="29" spans="1:6" hidden="1" x14ac:dyDescent="0.2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">
      <c r="A30" s="64" t="s">
        <v>29</v>
      </c>
      <c r="B30" s="65"/>
      <c r="C30" s="65"/>
      <c r="D30" s="61">
        <v>14</v>
      </c>
      <c r="E30" s="62">
        <v>1051182</v>
      </c>
      <c r="F30" s="63">
        <f t="shared" si="0"/>
        <v>95.852782486506797</v>
      </c>
    </row>
    <row r="31" spans="1:6" hidden="1" x14ac:dyDescent="0.2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25">
      <c r="A33" s="71" t="s">
        <v>32</v>
      </c>
      <c r="B33" s="72"/>
      <c r="C33" s="72"/>
      <c r="D33" s="73">
        <v>24</v>
      </c>
      <c r="E33" s="74">
        <v>13591</v>
      </c>
      <c r="F33" s="75">
        <f>E33/$E$21*100</f>
        <v>1.2393050554272371</v>
      </c>
    </row>
    <row r="34" spans="1:6" x14ac:dyDescent="0.2">
      <c r="A34" s="76"/>
      <c r="B34" s="77"/>
      <c r="C34" s="77"/>
      <c r="D34" s="78"/>
      <c r="E34" s="79"/>
      <c r="F34" s="80"/>
    </row>
    <row r="35" spans="1:6" x14ac:dyDescent="0.2">
      <c r="A35" s="76"/>
      <c r="B35" s="77"/>
      <c r="C35" s="77"/>
      <c r="D35" s="78"/>
      <c r="E35" s="79"/>
      <c r="F35" s="80"/>
    </row>
    <row r="36" spans="1:6" ht="15.75" x14ac:dyDescent="0.2">
      <c r="A36" s="81" t="s">
        <v>33</v>
      </c>
      <c r="B36" s="82"/>
      <c r="C36" s="82"/>
      <c r="D36" s="82"/>
      <c r="E36" s="82"/>
      <c r="F36" s="82"/>
    </row>
    <row r="37" spans="1:6" ht="13.5" thickBot="1" x14ac:dyDescent="0.25">
      <c r="B37" s="83"/>
      <c r="C37" s="83"/>
      <c r="D37" s="84"/>
      <c r="E37" s="85"/>
      <c r="F37" s="86"/>
    </row>
    <row r="38" spans="1:6" ht="21" customHeight="1" x14ac:dyDescent="0.2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25">
      <c r="A40" s="127"/>
      <c r="B40" s="118"/>
      <c r="C40" s="132" t="s">
        <v>46</v>
      </c>
      <c r="D40" s="132"/>
      <c r="E40" s="132"/>
      <c r="F40" s="133"/>
    </row>
    <row r="41" spans="1:6" ht="12.75" customHeight="1" x14ac:dyDescent="0.2">
      <c r="A41" s="89" t="s">
        <v>5</v>
      </c>
      <c r="B41" s="90">
        <v>1</v>
      </c>
      <c r="C41" s="91">
        <v>4894475</v>
      </c>
      <c r="D41" s="92">
        <v>23672996</v>
      </c>
      <c r="E41" s="91">
        <v>5167720</v>
      </c>
      <c r="F41" s="93">
        <v>24915486</v>
      </c>
    </row>
    <row r="42" spans="1:6" x14ac:dyDescent="0.2">
      <c r="A42" s="76"/>
      <c r="B42" s="83"/>
      <c r="C42" s="83"/>
      <c r="D42" s="84"/>
      <c r="E42" s="85"/>
      <c r="F42" s="86"/>
    </row>
    <row r="43" spans="1:6" x14ac:dyDescent="0.2">
      <c r="A43" s="76"/>
      <c r="B43" s="83"/>
      <c r="C43" s="83"/>
      <c r="D43" s="84"/>
      <c r="E43" s="85"/>
      <c r="F43" s="86"/>
    </row>
    <row r="44" spans="1:6" ht="15.75" x14ac:dyDescent="0.2">
      <c r="A44" s="81" t="s">
        <v>39</v>
      </c>
      <c r="B44" s="83"/>
      <c r="C44" s="83"/>
      <c r="D44" s="84"/>
      <c r="E44" s="85"/>
      <c r="F44" s="86"/>
    </row>
    <row r="45" spans="1:6" ht="13.5" thickBot="1" x14ac:dyDescent="0.25">
      <c r="A45" s="76"/>
      <c r="B45" s="83"/>
      <c r="C45" s="94"/>
      <c r="D45" s="94"/>
    </row>
    <row r="46" spans="1:6" x14ac:dyDescent="0.2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5" thickBot="1" x14ac:dyDescent="0.25">
      <c r="A47" s="116"/>
      <c r="B47" s="118"/>
      <c r="C47" s="96" t="s">
        <v>41</v>
      </c>
      <c r="D47" s="97">
        <v>43585</v>
      </c>
      <c r="E47" s="32"/>
      <c r="F47" s="95"/>
    </row>
    <row r="48" spans="1:6" x14ac:dyDescent="0.2">
      <c r="A48" s="89" t="s">
        <v>5</v>
      </c>
      <c r="B48" s="56">
        <v>1</v>
      </c>
      <c r="C48" s="121">
        <v>1069668509</v>
      </c>
      <c r="D48" s="122"/>
      <c r="E48" s="98"/>
      <c r="F48" s="98"/>
    </row>
    <row r="49" spans="1:6" x14ac:dyDescent="0.2">
      <c r="A49" s="76"/>
      <c r="B49" s="83"/>
      <c r="C49" s="83"/>
      <c r="D49" s="84"/>
      <c r="E49" s="85"/>
      <c r="F49" s="86"/>
    </row>
    <row r="50" spans="1:6" x14ac:dyDescent="0.2">
      <c r="A50" s="76"/>
      <c r="B50" s="83"/>
      <c r="C50" s="83"/>
      <c r="D50" s="84"/>
      <c r="E50" s="85"/>
      <c r="F50" s="86"/>
    </row>
    <row r="51" spans="1:6" ht="51" x14ac:dyDescent="0.25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workbookViewId="0">
      <selection activeCell="H19" sqref="H19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5"/>
      <c r="D12" s="15"/>
      <c r="E12" s="24"/>
      <c r="F12" s="25"/>
    </row>
    <row r="13" spans="1:6" ht="12.75" customHeight="1" x14ac:dyDescent="0.2">
      <c r="A13" s="8" t="s">
        <v>12</v>
      </c>
      <c r="B13" s="29" t="s">
        <v>13</v>
      </c>
      <c r="C13" s="107"/>
      <c r="D13" s="15"/>
      <c r="E13" s="123"/>
      <c r="F13" s="123"/>
    </row>
    <row r="14" spans="1:6" ht="12.75" customHeight="1" x14ac:dyDescent="0.2">
      <c r="A14" s="124"/>
      <c r="B14" s="124"/>
      <c r="C14" s="31"/>
      <c r="D14" s="15"/>
      <c r="E14" s="32"/>
      <c r="F14" s="32"/>
    </row>
    <row r="15" spans="1:6" x14ac:dyDescent="0.2">
      <c r="A15" s="12"/>
      <c r="B15" s="13"/>
      <c r="C15" s="15"/>
      <c r="D15" s="15"/>
      <c r="E15" s="32"/>
      <c r="F15" s="33"/>
    </row>
    <row r="16" spans="1:6" x14ac:dyDescent="0.2">
      <c r="A16" s="34"/>
      <c r="B16" s="35"/>
      <c r="C16" s="35"/>
      <c r="D16" s="35"/>
      <c r="E16" s="36"/>
      <c r="F16" s="15"/>
    </row>
    <row r="17" spans="1:6" ht="15.75" x14ac:dyDescent="0.2">
      <c r="A17" s="37" t="s">
        <v>14</v>
      </c>
      <c r="B17" s="38"/>
      <c r="C17" s="38"/>
      <c r="D17" s="39"/>
      <c r="E17" s="39"/>
      <c r="F17" s="39"/>
    </row>
    <row r="18" spans="1:6" ht="13.5" thickBot="1" x14ac:dyDescent="0.25">
      <c r="A18" s="40"/>
      <c r="B18" s="40"/>
      <c r="C18" s="40"/>
      <c r="D18" s="41"/>
      <c r="E18" s="41"/>
      <c r="F18" s="41"/>
    </row>
    <row r="19" spans="1:6" ht="38.25" x14ac:dyDescent="0.25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5" thickBot="1" x14ac:dyDescent="0.25">
      <c r="A20" s="48"/>
      <c r="B20" s="49"/>
      <c r="C20" s="50"/>
      <c r="D20" s="51"/>
      <c r="E20" s="52" t="s">
        <v>19</v>
      </c>
      <c r="F20" s="53">
        <v>43616</v>
      </c>
    </row>
    <row r="21" spans="1:6" x14ac:dyDescent="0.2">
      <c r="A21" s="54" t="s">
        <v>20</v>
      </c>
      <c r="B21" s="55"/>
      <c r="C21" s="55"/>
      <c r="D21" s="56">
        <v>1</v>
      </c>
      <c r="E21" s="57">
        <f>E22+E25+E32+E33+E28</f>
        <v>1019659</v>
      </c>
      <c r="F21" s="58">
        <f>+F22+F25+F33+F28</f>
        <v>100</v>
      </c>
    </row>
    <row r="22" spans="1:6" x14ac:dyDescent="0.2">
      <c r="A22" s="59" t="s">
        <v>21</v>
      </c>
      <c r="B22" s="60"/>
      <c r="C22" s="60"/>
      <c r="D22" s="61">
        <v>3</v>
      </c>
      <c r="E22" s="62">
        <f>E23+E24</f>
        <v>23400</v>
      </c>
      <c r="F22" s="63">
        <f>E22/E21*100</f>
        <v>2.2948848585654615</v>
      </c>
    </row>
    <row r="23" spans="1:6" x14ac:dyDescent="0.2">
      <c r="A23" s="64" t="s">
        <v>22</v>
      </c>
      <c r="B23" s="65"/>
      <c r="C23" s="65"/>
      <c r="D23" s="61">
        <v>4</v>
      </c>
      <c r="E23" s="62">
        <v>23400</v>
      </c>
      <c r="F23" s="63">
        <f>E23/E21*100</f>
        <v>2.2948848585654615</v>
      </c>
    </row>
    <row r="24" spans="1:6" hidden="1" x14ac:dyDescent="0.2">
      <c r="A24" s="64" t="s">
        <v>23</v>
      </c>
      <c r="B24" s="65"/>
      <c r="C24" s="65"/>
      <c r="D24" s="61">
        <v>5</v>
      </c>
      <c r="E24" s="62">
        <v>0</v>
      </c>
      <c r="F24" s="63">
        <f>E24/E22*100</f>
        <v>0</v>
      </c>
    </row>
    <row r="25" spans="1:6" hidden="1" x14ac:dyDescent="0.2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">
      <c r="A28" s="59" t="s">
        <v>27</v>
      </c>
      <c r="B28" s="65"/>
      <c r="C28" s="65"/>
      <c r="D28" s="61">
        <v>12</v>
      </c>
      <c r="E28" s="62">
        <f>+E29+E30+E31</f>
        <v>990698</v>
      </c>
      <c r="F28" s="63">
        <f t="shared" si="0"/>
        <v>97.159736735516475</v>
      </c>
    </row>
    <row r="29" spans="1:6" hidden="1" x14ac:dyDescent="0.2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">
      <c r="A30" s="64" t="s">
        <v>29</v>
      </c>
      <c r="B30" s="65"/>
      <c r="C30" s="65"/>
      <c r="D30" s="61">
        <v>14</v>
      </c>
      <c r="E30" s="62">
        <v>990698</v>
      </c>
      <c r="F30" s="63">
        <f t="shared" si="0"/>
        <v>97.159736735516475</v>
      </c>
    </row>
    <row r="31" spans="1:6" hidden="1" x14ac:dyDescent="0.2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25">
      <c r="A33" s="71" t="s">
        <v>32</v>
      </c>
      <c r="B33" s="72"/>
      <c r="C33" s="72"/>
      <c r="D33" s="73">
        <v>24</v>
      </c>
      <c r="E33" s="74">
        <v>5561</v>
      </c>
      <c r="F33" s="75">
        <f>E33/$E$21*100</f>
        <v>0.54537840591805686</v>
      </c>
    </row>
    <row r="34" spans="1:6" x14ac:dyDescent="0.2">
      <c r="A34" s="76"/>
      <c r="B34" s="77"/>
      <c r="C34" s="77"/>
      <c r="D34" s="78"/>
      <c r="E34" s="79"/>
      <c r="F34" s="80"/>
    </row>
    <row r="35" spans="1:6" x14ac:dyDescent="0.2">
      <c r="A35" s="76"/>
      <c r="B35" s="77"/>
      <c r="C35" s="77"/>
      <c r="D35" s="78"/>
      <c r="E35" s="79"/>
      <c r="F35" s="80"/>
    </row>
    <row r="36" spans="1:6" ht="15.75" x14ac:dyDescent="0.2">
      <c r="A36" s="81" t="s">
        <v>33</v>
      </c>
      <c r="B36" s="82"/>
      <c r="C36" s="82"/>
      <c r="D36" s="82"/>
      <c r="E36" s="82"/>
      <c r="F36" s="82"/>
    </row>
    <row r="37" spans="1:6" ht="13.5" thickBot="1" x14ac:dyDescent="0.25">
      <c r="B37" s="83"/>
      <c r="C37" s="83"/>
      <c r="D37" s="84"/>
      <c r="E37" s="85"/>
      <c r="F37" s="86"/>
    </row>
    <row r="38" spans="1:6" ht="21" customHeight="1" x14ac:dyDescent="0.2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25">
      <c r="A40" s="127"/>
      <c r="B40" s="118"/>
      <c r="C40" s="132" t="s">
        <v>47</v>
      </c>
      <c r="D40" s="132"/>
      <c r="E40" s="132"/>
      <c r="F40" s="133"/>
    </row>
    <row r="41" spans="1:6" ht="12.75" customHeight="1" x14ac:dyDescent="0.2">
      <c r="A41" s="89" t="s">
        <v>5</v>
      </c>
      <c r="B41" s="90">
        <v>1</v>
      </c>
      <c r="C41" s="91">
        <v>5759040</v>
      </c>
      <c r="D41" s="92">
        <v>16290624</v>
      </c>
      <c r="E41" s="91">
        <v>6000588</v>
      </c>
      <c r="F41" s="93">
        <v>16944335</v>
      </c>
    </row>
    <row r="42" spans="1:6" x14ac:dyDescent="0.2">
      <c r="A42" s="76"/>
      <c r="B42" s="83"/>
      <c r="C42" s="83"/>
      <c r="D42" s="84"/>
      <c r="E42" s="85"/>
      <c r="F42" s="86"/>
    </row>
    <row r="43" spans="1:6" x14ac:dyDescent="0.2">
      <c r="A43" s="76"/>
      <c r="B43" s="83"/>
      <c r="C43" s="83"/>
      <c r="D43" s="84"/>
      <c r="E43" s="85"/>
      <c r="F43" s="86"/>
    </row>
    <row r="44" spans="1:6" ht="15.75" x14ac:dyDescent="0.2">
      <c r="A44" s="81" t="s">
        <v>39</v>
      </c>
      <c r="B44" s="83"/>
      <c r="C44" s="83"/>
      <c r="D44" s="84"/>
      <c r="E44" s="85"/>
      <c r="F44" s="86"/>
    </row>
    <row r="45" spans="1:6" ht="13.5" thickBot="1" x14ac:dyDescent="0.25">
      <c r="A45" s="76"/>
      <c r="B45" s="83"/>
      <c r="C45" s="94"/>
      <c r="D45" s="94"/>
    </row>
    <row r="46" spans="1:6" x14ac:dyDescent="0.2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5" thickBot="1" x14ac:dyDescent="0.25">
      <c r="A47" s="116"/>
      <c r="B47" s="118"/>
      <c r="C47" s="96" t="s">
        <v>41</v>
      </c>
      <c r="D47" s="97">
        <v>43616</v>
      </c>
      <c r="E47" s="32"/>
      <c r="F47" s="95"/>
    </row>
    <row r="48" spans="1:6" x14ac:dyDescent="0.2">
      <c r="A48" s="89" t="s">
        <v>5</v>
      </c>
      <c r="B48" s="56">
        <v>1</v>
      </c>
      <c r="C48" s="121">
        <v>1001494617</v>
      </c>
      <c r="D48" s="122"/>
      <c r="E48" s="98"/>
      <c r="F48" s="98"/>
    </row>
    <row r="49" spans="1:6" x14ac:dyDescent="0.2">
      <c r="A49" s="76"/>
      <c r="B49" s="83"/>
      <c r="C49" s="83"/>
      <c r="D49" s="84"/>
      <c r="E49" s="85"/>
      <c r="F49" s="86"/>
    </row>
    <row r="50" spans="1:6" x14ac:dyDescent="0.2">
      <c r="A50" s="76"/>
      <c r="B50" s="83"/>
      <c r="C50" s="83"/>
      <c r="D50" s="84"/>
      <c r="E50" s="85"/>
      <c r="F50" s="86"/>
    </row>
    <row r="51" spans="1:6" ht="51" x14ac:dyDescent="0.25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workbookViewId="0">
      <selection activeCell="I46" sqref="I46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5"/>
      <c r="D12" s="15"/>
      <c r="E12" s="24"/>
      <c r="F12" s="25"/>
    </row>
    <row r="13" spans="1:6" ht="12.75" customHeight="1" x14ac:dyDescent="0.2">
      <c r="A13" s="8" t="s">
        <v>12</v>
      </c>
      <c r="B13" s="29" t="s">
        <v>13</v>
      </c>
      <c r="C13" s="108"/>
      <c r="D13" s="15"/>
      <c r="E13" s="123"/>
      <c r="F13" s="123"/>
    </row>
    <row r="14" spans="1:6" ht="12.75" customHeight="1" x14ac:dyDescent="0.2">
      <c r="A14" s="124"/>
      <c r="B14" s="124"/>
      <c r="C14" s="31"/>
      <c r="D14" s="15"/>
      <c r="E14" s="32"/>
      <c r="F14" s="32"/>
    </row>
    <row r="15" spans="1:6" x14ac:dyDescent="0.2">
      <c r="A15" s="12"/>
      <c r="B15" s="13"/>
      <c r="C15" s="15"/>
      <c r="D15" s="15"/>
      <c r="E15" s="32"/>
      <c r="F15" s="33"/>
    </row>
    <row r="16" spans="1:6" x14ac:dyDescent="0.2">
      <c r="A16" s="34"/>
      <c r="B16" s="35"/>
      <c r="C16" s="35"/>
      <c r="D16" s="35"/>
      <c r="E16" s="36"/>
      <c r="F16" s="15"/>
    </row>
    <row r="17" spans="1:6" ht="15.75" x14ac:dyDescent="0.2">
      <c r="A17" s="37" t="s">
        <v>14</v>
      </c>
      <c r="B17" s="38"/>
      <c r="C17" s="38"/>
      <c r="D17" s="39"/>
      <c r="E17" s="39"/>
      <c r="F17" s="39"/>
    </row>
    <row r="18" spans="1:6" ht="13.5" thickBot="1" x14ac:dyDescent="0.25">
      <c r="A18" s="40"/>
      <c r="B18" s="40"/>
      <c r="C18" s="40"/>
      <c r="D18" s="41"/>
      <c r="E18" s="41"/>
      <c r="F18" s="41"/>
    </row>
    <row r="19" spans="1:6" ht="38.25" x14ac:dyDescent="0.25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5" thickBot="1" x14ac:dyDescent="0.25">
      <c r="A20" s="48"/>
      <c r="B20" s="49"/>
      <c r="C20" s="50"/>
      <c r="D20" s="51"/>
      <c r="E20" s="52" t="s">
        <v>19</v>
      </c>
      <c r="F20" s="53">
        <v>43646</v>
      </c>
    </row>
    <row r="21" spans="1:6" x14ac:dyDescent="0.2">
      <c r="A21" s="54" t="s">
        <v>20</v>
      </c>
      <c r="B21" s="55"/>
      <c r="C21" s="55"/>
      <c r="D21" s="56">
        <v>1</v>
      </c>
      <c r="E21" s="57">
        <f>E22+E25+E32+E33+E28</f>
        <v>1055139</v>
      </c>
      <c r="F21" s="58">
        <f>+F22+F25+F33+F28</f>
        <v>100</v>
      </c>
    </row>
    <row r="22" spans="1:6" x14ac:dyDescent="0.2">
      <c r="A22" s="59" t="s">
        <v>21</v>
      </c>
      <c r="B22" s="60"/>
      <c r="C22" s="60"/>
      <c r="D22" s="61">
        <v>3</v>
      </c>
      <c r="E22" s="62">
        <f>E23+E24</f>
        <v>51885</v>
      </c>
      <c r="F22" s="63">
        <f>E22/E21*100</f>
        <v>4.9173615988035699</v>
      </c>
    </row>
    <row r="23" spans="1:6" x14ac:dyDescent="0.2">
      <c r="A23" s="64" t="s">
        <v>22</v>
      </c>
      <c r="B23" s="65"/>
      <c r="C23" s="65"/>
      <c r="D23" s="61">
        <v>4</v>
      </c>
      <c r="E23" s="62">
        <v>51885</v>
      </c>
      <c r="F23" s="63">
        <f>E23/E21*100</f>
        <v>4.9173615988035699</v>
      </c>
    </row>
    <row r="24" spans="1:6" hidden="1" x14ac:dyDescent="0.2">
      <c r="A24" s="64" t="s">
        <v>23</v>
      </c>
      <c r="B24" s="65"/>
      <c r="C24" s="65"/>
      <c r="D24" s="61">
        <v>5</v>
      </c>
      <c r="E24" s="62">
        <v>0</v>
      </c>
      <c r="F24" s="63">
        <f>E24/E22*100</f>
        <v>0</v>
      </c>
    </row>
    <row r="25" spans="1:6" hidden="1" x14ac:dyDescent="0.2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">
      <c r="A28" s="59" t="s">
        <v>27</v>
      </c>
      <c r="B28" s="65"/>
      <c r="C28" s="65"/>
      <c r="D28" s="61">
        <v>12</v>
      </c>
      <c r="E28" s="62">
        <f>+E29+E30+E31</f>
        <v>985436</v>
      </c>
      <c r="F28" s="63">
        <f t="shared" si="0"/>
        <v>93.393950939165364</v>
      </c>
    </row>
    <row r="29" spans="1:6" hidden="1" x14ac:dyDescent="0.2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">
      <c r="A30" s="64" t="s">
        <v>29</v>
      </c>
      <c r="B30" s="65"/>
      <c r="C30" s="65"/>
      <c r="D30" s="61">
        <v>14</v>
      </c>
      <c r="E30" s="62">
        <v>985436</v>
      </c>
      <c r="F30" s="63">
        <f t="shared" si="0"/>
        <v>93.393950939165364</v>
      </c>
    </row>
    <row r="31" spans="1:6" hidden="1" x14ac:dyDescent="0.2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25">
      <c r="A33" s="71" t="s">
        <v>32</v>
      </c>
      <c r="B33" s="72"/>
      <c r="C33" s="72"/>
      <c r="D33" s="73">
        <v>24</v>
      </c>
      <c r="E33" s="74">
        <v>17818</v>
      </c>
      <c r="F33" s="75">
        <f>E33/$E$21*100</f>
        <v>1.6886874620310688</v>
      </c>
    </row>
    <row r="34" spans="1:6" x14ac:dyDescent="0.2">
      <c r="A34" s="76"/>
      <c r="B34" s="77"/>
      <c r="C34" s="77"/>
      <c r="D34" s="78"/>
      <c r="E34" s="79"/>
      <c r="F34" s="80"/>
    </row>
    <row r="35" spans="1:6" x14ac:dyDescent="0.2">
      <c r="A35" s="76"/>
      <c r="B35" s="77"/>
      <c r="C35" s="77"/>
      <c r="D35" s="78"/>
      <c r="E35" s="79"/>
      <c r="F35" s="80"/>
    </row>
    <row r="36" spans="1:6" ht="15.75" x14ac:dyDescent="0.2">
      <c r="A36" s="81" t="s">
        <v>33</v>
      </c>
      <c r="B36" s="82"/>
      <c r="C36" s="82"/>
      <c r="D36" s="82"/>
      <c r="E36" s="82"/>
      <c r="F36" s="82"/>
    </row>
    <row r="37" spans="1:6" ht="13.5" thickBot="1" x14ac:dyDescent="0.25">
      <c r="B37" s="83"/>
      <c r="C37" s="83"/>
      <c r="D37" s="84"/>
      <c r="E37" s="85"/>
      <c r="F37" s="86"/>
    </row>
    <row r="38" spans="1:6" ht="21" customHeight="1" x14ac:dyDescent="0.2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25">
      <c r="A40" s="127"/>
      <c r="B40" s="118"/>
      <c r="C40" s="132" t="s">
        <v>48</v>
      </c>
      <c r="D40" s="132"/>
      <c r="E40" s="132"/>
      <c r="F40" s="133"/>
    </row>
    <row r="41" spans="1:6" ht="12.75" customHeight="1" x14ac:dyDescent="0.2">
      <c r="A41" s="89" t="s">
        <v>5</v>
      </c>
      <c r="B41" s="90">
        <v>1</v>
      </c>
      <c r="C41" s="91">
        <v>4515723</v>
      </c>
      <c r="D41" s="92">
        <v>11663657</v>
      </c>
      <c r="E41" s="91">
        <v>4615539</v>
      </c>
      <c r="F41" s="93">
        <v>11901957</v>
      </c>
    </row>
    <row r="42" spans="1:6" x14ac:dyDescent="0.2">
      <c r="A42" s="76"/>
      <c r="B42" s="83"/>
      <c r="C42" s="83"/>
      <c r="D42" s="84"/>
      <c r="E42" s="85"/>
      <c r="F42" s="86"/>
    </row>
    <row r="43" spans="1:6" x14ac:dyDescent="0.2">
      <c r="A43" s="76"/>
      <c r="B43" s="83"/>
      <c r="C43" s="83"/>
      <c r="D43" s="84"/>
      <c r="E43" s="85"/>
      <c r="F43" s="86"/>
    </row>
    <row r="44" spans="1:6" ht="15.75" x14ac:dyDescent="0.2">
      <c r="A44" s="81" t="s">
        <v>39</v>
      </c>
      <c r="B44" s="83"/>
      <c r="C44" s="83"/>
      <c r="D44" s="84"/>
      <c r="E44" s="85"/>
      <c r="F44" s="86"/>
    </row>
    <row r="45" spans="1:6" ht="13.5" thickBot="1" x14ac:dyDescent="0.25">
      <c r="A45" s="76"/>
      <c r="B45" s="83"/>
      <c r="C45" s="94"/>
      <c r="D45" s="94"/>
    </row>
    <row r="46" spans="1:6" x14ac:dyDescent="0.2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5" thickBot="1" x14ac:dyDescent="0.25">
      <c r="A47" s="116"/>
      <c r="B47" s="118"/>
      <c r="C47" s="96" t="s">
        <v>41</v>
      </c>
      <c r="D47" s="97">
        <v>43644</v>
      </c>
      <c r="E47" s="32"/>
      <c r="F47" s="95"/>
    </row>
    <row r="48" spans="1:6" x14ac:dyDescent="0.2">
      <c r="A48" s="89" t="s">
        <v>5</v>
      </c>
      <c r="B48" s="56">
        <v>1</v>
      </c>
      <c r="C48" s="121">
        <v>1021190142</v>
      </c>
      <c r="D48" s="122"/>
      <c r="E48" s="98"/>
      <c r="F48" s="98"/>
    </row>
    <row r="49" spans="1:6" x14ac:dyDescent="0.2">
      <c r="A49" s="76"/>
      <c r="B49" s="83"/>
      <c r="C49" s="83"/>
      <c r="D49" s="84"/>
      <c r="E49" s="85"/>
      <c r="F49" s="86"/>
    </row>
    <row r="50" spans="1:6" x14ac:dyDescent="0.2">
      <c r="A50" s="76"/>
      <c r="B50" s="83"/>
      <c r="C50" s="83"/>
      <c r="D50" s="84"/>
      <c r="E50" s="85"/>
      <c r="F50" s="86"/>
    </row>
    <row r="51" spans="1:6" ht="51" x14ac:dyDescent="0.25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opLeftCell="A66" workbookViewId="0">
      <selection activeCell="G3" sqref="G3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5"/>
      <c r="D12" s="15"/>
      <c r="E12" s="24"/>
      <c r="F12" s="25"/>
    </row>
    <row r="13" spans="1:6" ht="12.75" customHeight="1" x14ac:dyDescent="0.2">
      <c r="A13" s="8" t="s">
        <v>12</v>
      </c>
      <c r="B13" s="29" t="s">
        <v>13</v>
      </c>
      <c r="C13" s="109"/>
      <c r="D13" s="15"/>
      <c r="E13" s="123"/>
      <c r="F13" s="123"/>
    </row>
    <row r="14" spans="1:6" ht="12.75" customHeight="1" x14ac:dyDescent="0.2">
      <c r="A14" s="124"/>
      <c r="B14" s="124"/>
      <c r="C14" s="31"/>
      <c r="D14" s="15"/>
      <c r="E14" s="32"/>
      <c r="F14" s="32"/>
    </row>
    <row r="15" spans="1:6" x14ac:dyDescent="0.2">
      <c r="A15" s="12"/>
      <c r="B15" s="13"/>
      <c r="C15" s="15"/>
      <c r="D15" s="15"/>
      <c r="E15" s="32"/>
      <c r="F15" s="33"/>
    </row>
    <row r="16" spans="1:6" x14ac:dyDescent="0.2">
      <c r="A16" s="34"/>
      <c r="B16" s="35"/>
      <c r="C16" s="35"/>
      <c r="D16" s="35"/>
      <c r="E16" s="36"/>
      <c r="F16" s="15"/>
    </row>
    <row r="17" spans="1:6" ht="15.75" x14ac:dyDescent="0.2">
      <c r="A17" s="37" t="s">
        <v>14</v>
      </c>
      <c r="B17" s="38"/>
      <c r="C17" s="38"/>
      <c r="D17" s="39"/>
      <c r="E17" s="39"/>
      <c r="F17" s="39"/>
    </row>
    <row r="18" spans="1:6" ht="13.5" thickBot="1" x14ac:dyDescent="0.25">
      <c r="A18" s="40"/>
      <c r="B18" s="40"/>
      <c r="C18" s="40"/>
      <c r="D18" s="41"/>
      <c r="E18" s="41"/>
      <c r="F18" s="41"/>
    </row>
    <row r="19" spans="1:6" ht="38.25" x14ac:dyDescent="0.25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5" thickBot="1" x14ac:dyDescent="0.25">
      <c r="A20" s="48"/>
      <c r="B20" s="49"/>
      <c r="C20" s="50"/>
      <c r="D20" s="51"/>
      <c r="E20" s="52" t="s">
        <v>19</v>
      </c>
      <c r="F20" s="53">
        <v>43677</v>
      </c>
    </row>
    <row r="21" spans="1:6" x14ac:dyDescent="0.2">
      <c r="A21" s="54" t="s">
        <v>20</v>
      </c>
      <c r="B21" s="55"/>
      <c r="C21" s="55"/>
      <c r="D21" s="56">
        <v>1</v>
      </c>
      <c r="E21" s="57">
        <f>E22+E25+E32+E33+E28</f>
        <v>1079797</v>
      </c>
      <c r="F21" s="58">
        <f>+F22+F25+F33+F28</f>
        <v>100</v>
      </c>
    </row>
    <row r="22" spans="1:6" x14ac:dyDescent="0.2">
      <c r="A22" s="59" t="s">
        <v>21</v>
      </c>
      <c r="B22" s="60"/>
      <c r="C22" s="60"/>
      <c r="D22" s="61">
        <v>3</v>
      </c>
      <c r="E22" s="62">
        <f>E23+E24</f>
        <v>41614</v>
      </c>
      <c r="F22" s="63">
        <f>E22/E21*100</f>
        <v>3.8538725334484165</v>
      </c>
    </row>
    <row r="23" spans="1:6" x14ac:dyDescent="0.2">
      <c r="A23" s="64" t="s">
        <v>22</v>
      </c>
      <c r="B23" s="65"/>
      <c r="C23" s="65"/>
      <c r="D23" s="61">
        <v>4</v>
      </c>
      <c r="E23" s="62">
        <v>41614</v>
      </c>
      <c r="F23" s="63">
        <f>E23/E21*100</f>
        <v>3.8538725334484165</v>
      </c>
    </row>
    <row r="24" spans="1:6" hidden="1" x14ac:dyDescent="0.2">
      <c r="A24" s="64" t="s">
        <v>23</v>
      </c>
      <c r="B24" s="65"/>
      <c r="C24" s="65"/>
      <c r="D24" s="61">
        <v>5</v>
      </c>
      <c r="E24" s="62">
        <v>0</v>
      </c>
      <c r="F24" s="63">
        <f>E24/E22*100</f>
        <v>0</v>
      </c>
    </row>
    <row r="25" spans="1:6" hidden="1" x14ac:dyDescent="0.2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">
      <c r="A28" s="59" t="s">
        <v>27</v>
      </c>
      <c r="B28" s="65"/>
      <c r="C28" s="65"/>
      <c r="D28" s="61">
        <v>12</v>
      </c>
      <c r="E28" s="62">
        <f>+E29+E30+E31</f>
        <v>1025570</v>
      </c>
      <c r="F28" s="63">
        <f t="shared" si="0"/>
        <v>94.978037538537336</v>
      </c>
    </row>
    <row r="29" spans="1:6" hidden="1" x14ac:dyDescent="0.2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">
      <c r="A30" s="64" t="s">
        <v>29</v>
      </c>
      <c r="B30" s="65"/>
      <c r="C30" s="65"/>
      <c r="D30" s="61">
        <v>14</v>
      </c>
      <c r="E30" s="62">
        <v>1025570</v>
      </c>
      <c r="F30" s="63">
        <f t="shared" si="0"/>
        <v>94.978037538537336</v>
      </c>
    </row>
    <row r="31" spans="1:6" hidden="1" x14ac:dyDescent="0.2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25">
      <c r="A33" s="71" t="s">
        <v>32</v>
      </c>
      <c r="B33" s="72"/>
      <c r="C33" s="72"/>
      <c r="D33" s="73">
        <v>24</v>
      </c>
      <c r="E33" s="74">
        <v>12613</v>
      </c>
      <c r="F33" s="75">
        <f>E33/$E$21*100</f>
        <v>1.1680899280142472</v>
      </c>
    </row>
    <row r="34" spans="1:6" x14ac:dyDescent="0.2">
      <c r="A34" s="76"/>
      <c r="B34" s="77"/>
      <c r="C34" s="77"/>
      <c r="D34" s="78"/>
      <c r="E34" s="79"/>
      <c r="F34" s="80"/>
    </row>
    <row r="35" spans="1:6" x14ac:dyDescent="0.2">
      <c r="A35" s="76"/>
      <c r="B35" s="77"/>
      <c r="C35" s="77"/>
      <c r="D35" s="78"/>
      <c r="E35" s="79"/>
      <c r="F35" s="80"/>
    </row>
    <row r="36" spans="1:6" ht="15.75" x14ac:dyDescent="0.2">
      <c r="A36" s="81" t="s">
        <v>33</v>
      </c>
      <c r="B36" s="82"/>
      <c r="C36" s="82"/>
      <c r="D36" s="82"/>
      <c r="E36" s="82"/>
      <c r="F36" s="82"/>
    </row>
    <row r="37" spans="1:6" ht="13.5" thickBot="1" x14ac:dyDescent="0.25">
      <c r="B37" s="83"/>
      <c r="C37" s="83"/>
      <c r="D37" s="84"/>
      <c r="E37" s="85"/>
      <c r="F37" s="86"/>
    </row>
    <row r="38" spans="1:6" ht="21" customHeight="1" x14ac:dyDescent="0.2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25">
      <c r="A40" s="127"/>
      <c r="B40" s="118"/>
      <c r="C40" s="132" t="s">
        <v>49</v>
      </c>
      <c r="D40" s="132"/>
      <c r="E40" s="132"/>
      <c r="F40" s="133"/>
    </row>
    <row r="41" spans="1:6" ht="12.75" customHeight="1" x14ac:dyDescent="0.2">
      <c r="A41" s="89" t="s">
        <v>5</v>
      </c>
      <c r="B41" s="90">
        <v>1</v>
      </c>
      <c r="C41" s="91">
        <v>6848985</v>
      </c>
      <c r="D41" s="92">
        <v>15966305</v>
      </c>
      <c r="E41" s="91">
        <v>7246878</v>
      </c>
      <c r="F41" s="93">
        <v>16876785</v>
      </c>
    </row>
    <row r="42" spans="1:6" x14ac:dyDescent="0.2">
      <c r="A42" s="76"/>
      <c r="B42" s="83"/>
      <c r="C42" s="83"/>
      <c r="D42" s="84"/>
      <c r="E42" s="85"/>
      <c r="F42" s="86"/>
    </row>
    <row r="43" spans="1:6" x14ac:dyDescent="0.2">
      <c r="A43" s="76"/>
      <c r="B43" s="83"/>
      <c r="C43" s="83"/>
      <c r="D43" s="84"/>
      <c r="E43" s="85"/>
      <c r="F43" s="86"/>
    </row>
    <row r="44" spans="1:6" ht="15.75" x14ac:dyDescent="0.2">
      <c r="A44" s="81" t="s">
        <v>39</v>
      </c>
      <c r="B44" s="83"/>
      <c r="C44" s="83"/>
      <c r="D44" s="84"/>
      <c r="E44" s="85"/>
      <c r="F44" s="86"/>
    </row>
    <row r="45" spans="1:6" ht="13.5" thickBot="1" x14ac:dyDescent="0.25">
      <c r="A45" s="76"/>
      <c r="B45" s="83"/>
      <c r="C45" s="94"/>
      <c r="D45" s="94"/>
    </row>
    <row r="46" spans="1:6" x14ac:dyDescent="0.2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5" thickBot="1" x14ac:dyDescent="0.25">
      <c r="A47" s="116"/>
      <c r="B47" s="118"/>
      <c r="C47" s="96" t="s">
        <v>41</v>
      </c>
      <c r="D47" s="97">
        <v>43677</v>
      </c>
      <c r="E47" s="32"/>
      <c r="F47" s="95"/>
    </row>
    <row r="48" spans="1:6" x14ac:dyDescent="0.2">
      <c r="A48" s="89" t="s">
        <v>5</v>
      </c>
      <c r="B48" s="56">
        <v>1</v>
      </c>
      <c r="C48" s="121">
        <v>1040844427</v>
      </c>
      <c r="D48" s="122"/>
      <c r="E48" s="98"/>
      <c r="F48" s="98"/>
    </row>
    <row r="49" spans="1:6" x14ac:dyDescent="0.2">
      <c r="A49" s="76"/>
      <c r="B49" s="83"/>
      <c r="C49" s="83"/>
      <c r="D49" s="84"/>
      <c r="E49" s="85"/>
      <c r="F49" s="86"/>
    </row>
    <row r="50" spans="1:6" x14ac:dyDescent="0.2">
      <c r="A50" s="76"/>
      <c r="B50" s="83"/>
      <c r="C50" s="83"/>
      <c r="D50" s="84"/>
      <c r="E50" s="85"/>
      <c r="F50" s="86"/>
    </row>
    <row r="51" spans="1:6" ht="51" x14ac:dyDescent="0.25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workbookViewId="0">
      <selection activeCell="G20" sqref="G2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5"/>
      <c r="D12" s="15"/>
      <c r="E12" s="24"/>
      <c r="F12" s="25"/>
    </row>
    <row r="13" spans="1:6" ht="12.75" customHeight="1" x14ac:dyDescent="0.2">
      <c r="A13" s="8" t="s">
        <v>12</v>
      </c>
      <c r="B13" s="29" t="s">
        <v>13</v>
      </c>
      <c r="C13" s="110"/>
      <c r="D13" s="15"/>
      <c r="E13" s="123"/>
      <c r="F13" s="123"/>
    </row>
    <row r="14" spans="1:6" ht="12.75" customHeight="1" x14ac:dyDescent="0.2">
      <c r="A14" s="124"/>
      <c r="B14" s="124"/>
      <c r="C14" s="31"/>
      <c r="D14" s="15"/>
      <c r="E14" s="32"/>
      <c r="F14" s="32"/>
    </row>
    <row r="15" spans="1:6" x14ac:dyDescent="0.2">
      <c r="A15" s="12"/>
      <c r="B15" s="13"/>
      <c r="C15" s="15"/>
      <c r="D15" s="15"/>
      <c r="E15" s="32"/>
      <c r="F15" s="33"/>
    </row>
    <row r="16" spans="1:6" x14ac:dyDescent="0.2">
      <c r="A16" s="34"/>
      <c r="B16" s="35"/>
      <c r="C16" s="35"/>
      <c r="D16" s="35"/>
      <c r="E16" s="36"/>
      <c r="F16" s="15"/>
    </row>
    <row r="17" spans="1:6" ht="15.75" x14ac:dyDescent="0.2">
      <c r="A17" s="37" t="s">
        <v>14</v>
      </c>
      <c r="B17" s="38"/>
      <c r="C17" s="38"/>
      <c r="D17" s="39"/>
      <c r="E17" s="39"/>
      <c r="F17" s="39"/>
    </row>
    <row r="18" spans="1:6" ht="13.5" thickBot="1" x14ac:dyDescent="0.25">
      <c r="A18" s="40"/>
      <c r="B18" s="40"/>
      <c r="C18" s="40"/>
      <c r="D18" s="41"/>
      <c r="E18" s="41"/>
      <c r="F18" s="41"/>
    </row>
    <row r="19" spans="1:6" ht="38.25" x14ac:dyDescent="0.25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5" thickBot="1" x14ac:dyDescent="0.25">
      <c r="A20" s="48"/>
      <c r="B20" s="49"/>
      <c r="C20" s="50"/>
      <c r="D20" s="51"/>
      <c r="E20" s="52" t="s">
        <v>19</v>
      </c>
      <c r="F20" s="53">
        <v>43708</v>
      </c>
    </row>
    <row r="21" spans="1:6" x14ac:dyDescent="0.2">
      <c r="A21" s="54" t="s">
        <v>20</v>
      </c>
      <c r="B21" s="55"/>
      <c r="C21" s="55"/>
      <c r="D21" s="56">
        <v>1</v>
      </c>
      <c r="E21" s="57">
        <f>E22+E25+E32+E33+E28</f>
        <v>1021918</v>
      </c>
      <c r="F21" s="58">
        <f>+F22+F25+F33+F28</f>
        <v>99.999999999999986</v>
      </c>
    </row>
    <row r="22" spans="1:6" x14ac:dyDescent="0.2">
      <c r="A22" s="59" t="s">
        <v>21</v>
      </c>
      <c r="B22" s="60"/>
      <c r="C22" s="60"/>
      <c r="D22" s="61">
        <v>3</v>
      </c>
      <c r="E22" s="62">
        <f>E23+E24</f>
        <v>20241</v>
      </c>
      <c r="F22" s="63">
        <f>E22/E21*100</f>
        <v>1.9806872958495692</v>
      </c>
    </row>
    <row r="23" spans="1:6" x14ac:dyDescent="0.2">
      <c r="A23" s="64" t="s">
        <v>22</v>
      </c>
      <c r="B23" s="65"/>
      <c r="C23" s="65"/>
      <c r="D23" s="61">
        <v>4</v>
      </c>
      <c r="E23" s="62">
        <v>20241</v>
      </c>
      <c r="F23" s="63">
        <f>E23/E21*100</f>
        <v>1.9806872958495692</v>
      </c>
    </row>
    <row r="24" spans="1:6" hidden="1" x14ac:dyDescent="0.2">
      <c r="A24" s="64" t="s">
        <v>23</v>
      </c>
      <c r="B24" s="65"/>
      <c r="C24" s="65"/>
      <c r="D24" s="61">
        <v>5</v>
      </c>
      <c r="E24" s="62">
        <v>0</v>
      </c>
      <c r="F24" s="63">
        <f>E24/E22*100</f>
        <v>0</v>
      </c>
    </row>
    <row r="25" spans="1:6" hidden="1" x14ac:dyDescent="0.2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">
      <c r="A28" s="59" t="s">
        <v>27</v>
      </c>
      <c r="B28" s="65"/>
      <c r="C28" s="65"/>
      <c r="D28" s="61">
        <v>12</v>
      </c>
      <c r="E28" s="62">
        <f>+E29+E30+E31</f>
        <v>992709</v>
      </c>
      <c r="F28" s="63">
        <f t="shared" si="0"/>
        <v>97.141747185194887</v>
      </c>
    </row>
    <row r="29" spans="1:6" hidden="1" x14ac:dyDescent="0.2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">
      <c r="A30" s="64" t="s">
        <v>29</v>
      </c>
      <c r="B30" s="65"/>
      <c r="C30" s="65"/>
      <c r="D30" s="61">
        <v>14</v>
      </c>
      <c r="E30" s="62">
        <v>992709</v>
      </c>
      <c r="F30" s="63">
        <f t="shared" si="0"/>
        <v>97.141747185194887</v>
      </c>
    </row>
    <row r="31" spans="1:6" hidden="1" x14ac:dyDescent="0.2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25">
      <c r="A33" s="71" t="s">
        <v>32</v>
      </c>
      <c r="B33" s="72"/>
      <c r="C33" s="72"/>
      <c r="D33" s="73">
        <v>24</v>
      </c>
      <c r="E33" s="74">
        <v>8968</v>
      </c>
      <c r="F33" s="75">
        <f>E33/$E$21*100</f>
        <v>0.8775655189555327</v>
      </c>
    </row>
    <row r="34" spans="1:6" x14ac:dyDescent="0.2">
      <c r="A34" s="76"/>
      <c r="B34" s="77"/>
      <c r="C34" s="77"/>
      <c r="D34" s="78"/>
      <c r="E34" s="79"/>
      <c r="F34" s="80"/>
    </row>
    <row r="35" spans="1:6" x14ac:dyDescent="0.2">
      <c r="A35" s="76"/>
      <c r="B35" s="77"/>
      <c r="C35" s="77"/>
      <c r="D35" s="78"/>
      <c r="E35" s="79"/>
      <c r="F35" s="80"/>
    </row>
    <row r="36" spans="1:6" ht="15.75" x14ac:dyDescent="0.2">
      <c r="A36" s="81" t="s">
        <v>33</v>
      </c>
      <c r="B36" s="82"/>
      <c r="C36" s="82"/>
      <c r="D36" s="82"/>
      <c r="E36" s="82"/>
      <c r="F36" s="82"/>
    </row>
    <row r="37" spans="1:6" ht="13.5" thickBot="1" x14ac:dyDescent="0.25">
      <c r="B37" s="83"/>
      <c r="C37" s="83"/>
      <c r="D37" s="84"/>
      <c r="E37" s="85"/>
      <c r="F37" s="86"/>
    </row>
    <row r="38" spans="1:6" ht="21" customHeight="1" x14ac:dyDescent="0.2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25">
      <c r="A40" s="127"/>
      <c r="B40" s="118"/>
      <c r="C40" s="132" t="s">
        <v>50</v>
      </c>
      <c r="D40" s="132"/>
      <c r="E40" s="132"/>
      <c r="F40" s="133"/>
    </row>
    <row r="41" spans="1:6" ht="12.75" customHeight="1" x14ac:dyDescent="0.2">
      <c r="A41" s="89" t="s">
        <v>5</v>
      </c>
      <c r="B41" s="90">
        <v>1</v>
      </c>
      <c r="C41" s="91">
        <v>7416663</v>
      </c>
      <c r="D41" s="92">
        <v>18057937</v>
      </c>
      <c r="E41" s="91">
        <v>7670816</v>
      </c>
      <c r="F41" s="93">
        <v>18622700</v>
      </c>
    </row>
    <row r="42" spans="1:6" x14ac:dyDescent="0.2">
      <c r="A42" s="76"/>
      <c r="B42" s="83"/>
      <c r="C42" s="83"/>
      <c r="D42" s="84"/>
      <c r="E42" s="85"/>
      <c r="F42" s="86"/>
    </row>
    <row r="43" spans="1:6" x14ac:dyDescent="0.2">
      <c r="A43" s="76"/>
      <c r="B43" s="83"/>
      <c r="C43" s="83"/>
      <c r="D43" s="84"/>
      <c r="E43" s="85"/>
      <c r="F43" s="86"/>
    </row>
    <row r="44" spans="1:6" ht="15.75" x14ac:dyDescent="0.2">
      <c r="A44" s="81" t="s">
        <v>39</v>
      </c>
      <c r="B44" s="83"/>
      <c r="C44" s="83"/>
      <c r="D44" s="84"/>
      <c r="E44" s="85"/>
      <c r="F44" s="86"/>
    </row>
    <row r="45" spans="1:6" ht="13.5" thickBot="1" x14ac:dyDescent="0.25">
      <c r="A45" s="76"/>
      <c r="B45" s="83"/>
      <c r="C45" s="94"/>
      <c r="D45" s="94"/>
    </row>
    <row r="46" spans="1:6" x14ac:dyDescent="0.2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5" thickBot="1" x14ac:dyDescent="0.25">
      <c r="A47" s="116"/>
      <c r="B47" s="118"/>
      <c r="C47" s="96" t="s">
        <v>41</v>
      </c>
      <c r="D47" s="97">
        <v>43707</v>
      </c>
      <c r="E47" s="32"/>
      <c r="F47" s="95"/>
    </row>
    <row r="48" spans="1:6" x14ac:dyDescent="0.2">
      <c r="A48" s="89" t="s">
        <v>5</v>
      </c>
      <c r="B48" s="56">
        <v>1</v>
      </c>
      <c r="C48" s="121">
        <v>994579332</v>
      </c>
      <c r="D48" s="122"/>
      <c r="E48" s="98"/>
      <c r="F48" s="98"/>
    </row>
    <row r="49" spans="1:6" x14ac:dyDescent="0.2">
      <c r="A49" s="76"/>
      <c r="B49" s="83"/>
      <c r="C49" s="83"/>
      <c r="D49" s="84"/>
      <c r="E49" s="85"/>
      <c r="F49" s="86"/>
    </row>
    <row r="50" spans="1:6" x14ac:dyDescent="0.2">
      <c r="A50" s="76"/>
      <c r="B50" s="83"/>
      <c r="C50" s="83"/>
      <c r="D50" s="84"/>
      <c r="E50" s="85"/>
      <c r="F50" s="86"/>
    </row>
    <row r="51" spans="1:6" ht="51" x14ac:dyDescent="0.25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opLeftCell="A33" workbookViewId="0">
      <selection activeCell="G5" sqref="G5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5"/>
      <c r="D12" s="15"/>
      <c r="E12" s="24"/>
      <c r="F12" s="25"/>
    </row>
    <row r="13" spans="1:6" ht="12.75" customHeight="1" x14ac:dyDescent="0.2">
      <c r="A13" s="8" t="s">
        <v>12</v>
      </c>
      <c r="B13" s="29" t="s">
        <v>13</v>
      </c>
      <c r="C13" s="111"/>
      <c r="D13" s="15"/>
      <c r="E13" s="123"/>
      <c r="F13" s="123"/>
    </row>
    <row r="14" spans="1:6" ht="12.75" customHeight="1" x14ac:dyDescent="0.2">
      <c r="A14" s="124"/>
      <c r="B14" s="124"/>
      <c r="C14" s="31"/>
      <c r="D14" s="15"/>
      <c r="E14" s="32"/>
      <c r="F14" s="32"/>
    </row>
    <row r="15" spans="1:6" x14ac:dyDescent="0.2">
      <c r="A15" s="12"/>
      <c r="B15" s="13"/>
      <c r="C15" s="15"/>
      <c r="D15" s="15"/>
      <c r="E15" s="32"/>
      <c r="F15" s="33"/>
    </row>
    <row r="16" spans="1:6" x14ac:dyDescent="0.2">
      <c r="A16" s="34"/>
      <c r="B16" s="35"/>
      <c r="C16" s="35"/>
      <c r="D16" s="35"/>
      <c r="E16" s="36"/>
      <c r="F16" s="15"/>
    </row>
    <row r="17" spans="1:6" ht="15.75" x14ac:dyDescent="0.2">
      <c r="A17" s="37" t="s">
        <v>14</v>
      </c>
      <c r="B17" s="38"/>
      <c r="C17" s="38"/>
      <c r="D17" s="39"/>
      <c r="E17" s="39"/>
      <c r="F17" s="39"/>
    </row>
    <row r="18" spans="1:6" ht="13.5" thickBot="1" x14ac:dyDescent="0.25">
      <c r="A18" s="40"/>
      <c r="B18" s="40"/>
      <c r="C18" s="40"/>
      <c r="D18" s="41"/>
      <c r="E18" s="41"/>
      <c r="F18" s="41"/>
    </row>
    <row r="19" spans="1:6" ht="38.25" x14ac:dyDescent="0.25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5" thickBot="1" x14ac:dyDescent="0.25">
      <c r="A20" s="48"/>
      <c r="B20" s="49"/>
      <c r="C20" s="50"/>
      <c r="D20" s="51"/>
      <c r="E20" s="52" t="s">
        <v>19</v>
      </c>
      <c r="F20" s="53">
        <v>43738</v>
      </c>
    </row>
    <row r="21" spans="1:6" x14ac:dyDescent="0.2">
      <c r="A21" s="54" t="s">
        <v>20</v>
      </c>
      <c r="B21" s="55"/>
      <c r="C21" s="55"/>
      <c r="D21" s="56">
        <v>1</v>
      </c>
      <c r="E21" s="57">
        <f>E22+E25+E32+E33+E28</f>
        <v>926218</v>
      </c>
      <c r="F21" s="58">
        <f>+F22+F25+F33+F28</f>
        <v>100</v>
      </c>
    </row>
    <row r="22" spans="1:6" x14ac:dyDescent="0.2">
      <c r="A22" s="59" t="s">
        <v>21</v>
      </c>
      <c r="B22" s="60"/>
      <c r="C22" s="60"/>
      <c r="D22" s="61">
        <v>3</v>
      </c>
      <c r="E22" s="62">
        <f>E23+E24</f>
        <v>25992</v>
      </c>
      <c r="F22" s="63">
        <f>E22/E21*100</f>
        <v>2.8062507962488312</v>
      </c>
    </row>
    <row r="23" spans="1:6" x14ac:dyDescent="0.2">
      <c r="A23" s="64" t="s">
        <v>22</v>
      </c>
      <c r="B23" s="65"/>
      <c r="C23" s="65"/>
      <c r="D23" s="61">
        <v>4</v>
      </c>
      <c r="E23" s="62">
        <v>25992</v>
      </c>
      <c r="F23" s="63">
        <f>E23/E21*100</f>
        <v>2.8062507962488312</v>
      </c>
    </row>
    <row r="24" spans="1:6" hidden="1" x14ac:dyDescent="0.2">
      <c r="A24" s="64" t="s">
        <v>23</v>
      </c>
      <c r="B24" s="65"/>
      <c r="C24" s="65"/>
      <c r="D24" s="61">
        <v>5</v>
      </c>
      <c r="E24" s="62">
        <v>0</v>
      </c>
      <c r="F24" s="63">
        <f>E24/E22*100</f>
        <v>0</v>
      </c>
    </row>
    <row r="25" spans="1:6" hidden="1" x14ac:dyDescent="0.2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">
      <c r="A28" s="59" t="s">
        <v>27</v>
      </c>
      <c r="B28" s="65"/>
      <c r="C28" s="65"/>
      <c r="D28" s="61">
        <v>12</v>
      </c>
      <c r="E28" s="62">
        <f>+E29+E30+E31</f>
        <v>891898</v>
      </c>
      <c r="F28" s="63">
        <f t="shared" si="0"/>
        <v>96.294608828591109</v>
      </c>
    </row>
    <row r="29" spans="1:6" hidden="1" x14ac:dyDescent="0.2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">
      <c r="A30" s="64" t="s">
        <v>29</v>
      </c>
      <c r="B30" s="65"/>
      <c r="C30" s="65"/>
      <c r="D30" s="61">
        <v>14</v>
      </c>
      <c r="E30" s="62">
        <v>891898</v>
      </c>
      <c r="F30" s="63">
        <f t="shared" si="0"/>
        <v>96.294608828591109</v>
      </c>
    </row>
    <row r="31" spans="1:6" hidden="1" x14ac:dyDescent="0.2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25">
      <c r="A33" s="71" t="s">
        <v>32</v>
      </c>
      <c r="B33" s="72"/>
      <c r="C33" s="72"/>
      <c r="D33" s="73">
        <v>24</v>
      </c>
      <c r="E33" s="74">
        <v>8328</v>
      </c>
      <c r="F33" s="75">
        <f>E33/$E$21*100</f>
        <v>0.8991403751600594</v>
      </c>
    </row>
    <row r="34" spans="1:6" x14ac:dyDescent="0.2">
      <c r="A34" s="76"/>
      <c r="B34" s="77"/>
      <c r="C34" s="77"/>
      <c r="D34" s="78"/>
      <c r="E34" s="79"/>
      <c r="F34" s="80"/>
    </row>
    <row r="35" spans="1:6" x14ac:dyDescent="0.2">
      <c r="A35" s="76"/>
      <c r="B35" s="77"/>
      <c r="C35" s="77"/>
      <c r="D35" s="78"/>
      <c r="E35" s="79"/>
      <c r="F35" s="80"/>
    </row>
    <row r="36" spans="1:6" ht="15.75" x14ac:dyDescent="0.2">
      <c r="A36" s="81" t="s">
        <v>33</v>
      </c>
      <c r="B36" s="82"/>
      <c r="C36" s="82"/>
      <c r="D36" s="82"/>
      <c r="E36" s="82"/>
      <c r="F36" s="82"/>
    </row>
    <row r="37" spans="1:6" ht="13.5" thickBot="1" x14ac:dyDescent="0.25">
      <c r="B37" s="83"/>
      <c r="C37" s="83"/>
      <c r="D37" s="84"/>
      <c r="E37" s="85"/>
      <c r="F37" s="86"/>
    </row>
    <row r="38" spans="1:6" ht="21" customHeight="1" x14ac:dyDescent="0.2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25">
      <c r="A40" s="127"/>
      <c r="B40" s="118"/>
      <c r="C40" s="132" t="s">
        <v>51</v>
      </c>
      <c r="D40" s="132"/>
      <c r="E40" s="132"/>
      <c r="F40" s="133"/>
    </row>
    <row r="41" spans="1:6" ht="12.75" customHeight="1" x14ac:dyDescent="0.2">
      <c r="A41" s="89" t="s">
        <v>5</v>
      </c>
      <c r="B41" s="90">
        <v>1</v>
      </c>
      <c r="C41" s="91">
        <v>5811444</v>
      </c>
      <c r="D41" s="92">
        <v>127975937</v>
      </c>
      <c r="E41" s="91">
        <v>6160089</v>
      </c>
      <c r="F41" s="93">
        <v>133339596</v>
      </c>
    </row>
    <row r="42" spans="1:6" x14ac:dyDescent="0.2">
      <c r="A42" s="76"/>
      <c r="B42" s="83"/>
      <c r="C42" s="83"/>
      <c r="D42" s="84"/>
      <c r="E42" s="85"/>
      <c r="F42" s="86"/>
    </row>
    <row r="43" spans="1:6" x14ac:dyDescent="0.2">
      <c r="A43" s="76"/>
      <c r="B43" s="83"/>
      <c r="C43" s="83"/>
      <c r="D43" s="84"/>
      <c r="E43" s="85"/>
      <c r="F43" s="86"/>
    </row>
    <row r="44" spans="1:6" ht="15.75" x14ac:dyDescent="0.2">
      <c r="A44" s="81" t="s">
        <v>39</v>
      </c>
      <c r="B44" s="83"/>
      <c r="C44" s="83"/>
      <c r="D44" s="84"/>
      <c r="E44" s="85"/>
      <c r="F44" s="86"/>
    </row>
    <row r="45" spans="1:6" ht="13.5" thickBot="1" x14ac:dyDescent="0.25">
      <c r="A45" s="76"/>
      <c r="B45" s="83"/>
      <c r="C45" s="94"/>
      <c r="D45" s="94"/>
    </row>
    <row r="46" spans="1:6" x14ac:dyDescent="0.2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5" thickBot="1" x14ac:dyDescent="0.25">
      <c r="A47" s="116"/>
      <c r="B47" s="118"/>
      <c r="C47" s="96" t="s">
        <v>41</v>
      </c>
      <c r="D47" s="97">
        <v>43738</v>
      </c>
      <c r="E47" s="32"/>
      <c r="F47" s="95"/>
    </row>
    <row r="48" spans="1:6" x14ac:dyDescent="0.2">
      <c r="A48" s="89" t="s">
        <v>5</v>
      </c>
      <c r="B48" s="56">
        <v>1</v>
      </c>
      <c r="C48" s="121">
        <v>894357300</v>
      </c>
      <c r="D48" s="122"/>
      <c r="E48" s="98"/>
      <c r="F48" s="98"/>
    </row>
    <row r="49" spans="1:6" x14ac:dyDescent="0.2">
      <c r="A49" s="76"/>
      <c r="B49" s="83"/>
      <c r="C49" s="83"/>
      <c r="D49" s="84"/>
      <c r="E49" s="85"/>
      <c r="F49" s="86"/>
    </row>
    <row r="50" spans="1:6" x14ac:dyDescent="0.2">
      <c r="A50" s="76"/>
      <c r="B50" s="83"/>
      <c r="C50" s="83"/>
      <c r="D50" s="84"/>
      <c r="E50" s="85"/>
      <c r="F50" s="86"/>
    </row>
    <row r="51" spans="1:6" ht="51" x14ac:dyDescent="0.25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2019</vt:lpstr>
      <vt:lpstr>únor 2019</vt:lpstr>
      <vt:lpstr>březen 2019</vt:lpstr>
      <vt:lpstr>duben 2019</vt:lpstr>
      <vt:lpstr>květen 2019</vt:lpstr>
      <vt:lpstr>červen 2019</vt:lpstr>
      <vt:lpstr>červenec 2019</vt:lpstr>
      <vt:lpstr>srpen 2019</vt:lpstr>
      <vt:lpstr>září 2019</vt:lpstr>
      <vt:lpstr>říjen 2019</vt:lpstr>
      <vt:lpstr>listopad 2019</vt:lpstr>
      <vt:lpstr>prosinec 2019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2020-01-08T08:21:28Z</dcterms:modified>
</cp:coreProperties>
</file>