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783" firstSheet="6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8" i="26" l="1"/>
  <c r="E25" i="26"/>
  <c r="E22" i="26"/>
  <c r="E21" i="26" l="1"/>
  <c r="F32" i="26" s="1"/>
  <c r="F26" i="26"/>
  <c r="E28" i="25"/>
  <c r="E25" i="25"/>
  <c r="E22" i="25"/>
  <c r="E21" i="25" s="1"/>
  <c r="F33" i="25" s="1"/>
  <c r="F23" i="26" l="1"/>
  <c r="F22" i="26" s="1"/>
  <c r="F31" i="26"/>
  <c r="F30" i="26"/>
  <c r="F29" i="26"/>
  <c r="F33" i="26"/>
  <c r="F27" i="26"/>
  <c r="F25" i="26" s="1"/>
  <c r="F23" i="25"/>
  <c r="F22" i="25" s="1"/>
  <c r="F27" i="25"/>
  <c r="F30" i="25"/>
  <c r="F32" i="25"/>
  <c r="F26" i="25"/>
  <c r="F29" i="25"/>
  <c r="F31" i="25"/>
  <c r="E28" i="24"/>
  <c r="E25" i="24"/>
  <c r="E22" i="24"/>
  <c r="F28" i="26" l="1"/>
  <c r="F21" i="26" s="1"/>
  <c r="F28" i="25"/>
  <c r="F25" i="25"/>
  <c r="E21" i="24"/>
  <c r="F32" i="24" s="1"/>
  <c r="F26" i="24"/>
  <c r="F30" i="23"/>
  <c r="F21" i="25" l="1"/>
  <c r="F23" i="24"/>
  <c r="F22" i="24" s="1"/>
  <c r="F31" i="24"/>
  <c r="F30" i="24"/>
  <c r="F29" i="24"/>
  <c r="F28" i="24" s="1"/>
  <c r="F33" i="24"/>
  <c r="F27" i="24"/>
  <c r="F25" i="24" s="1"/>
  <c r="E28" i="23"/>
  <c r="E25" i="23"/>
  <c r="E22" i="23"/>
  <c r="F21" i="24" l="1"/>
  <c r="E21" i="23"/>
  <c r="F32" i="23" s="1"/>
  <c r="F23" i="23"/>
  <c r="F22" i="23" s="1"/>
  <c r="F26" i="23"/>
  <c r="E28" i="22"/>
  <c r="E25" i="22"/>
  <c r="E22" i="22"/>
  <c r="E21" i="22" s="1"/>
  <c r="F33" i="22" s="1"/>
  <c r="F31" i="23" l="1"/>
  <c r="F29" i="23"/>
  <c r="F28" i="23" s="1"/>
  <c r="F33" i="23"/>
  <c r="F27" i="23"/>
  <c r="F25" i="23" s="1"/>
  <c r="F23" i="22"/>
  <c r="F22" i="22" s="1"/>
  <c r="F27" i="22"/>
  <c r="F30" i="22"/>
  <c r="F32" i="22"/>
  <c r="F26" i="22"/>
  <c r="F29" i="22"/>
  <c r="F31" i="22"/>
  <c r="E28" i="21"/>
  <c r="E25" i="21"/>
  <c r="E22" i="21"/>
  <c r="F21" i="23" l="1"/>
  <c r="F28" i="22"/>
  <c r="F25" i="22"/>
  <c r="F21" i="22" s="1"/>
  <c r="E21" i="21"/>
  <c r="F32" i="21" s="1"/>
  <c r="E28" i="20"/>
  <c r="E25" i="20"/>
  <c r="E22" i="20"/>
  <c r="E21" i="20" s="1"/>
  <c r="F33" i="20" s="1"/>
  <c r="F26" i="21" l="1"/>
  <c r="F23" i="21"/>
  <c r="F22" i="21" s="1"/>
  <c r="F31" i="21"/>
  <c r="F30" i="21"/>
  <c r="F29" i="21"/>
  <c r="F33" i="21"/>
  <c r="F27" i="21"/>
  <c r="F25" i="21" s="1"/>
  <c r="F23" i="20"/>
  <c r="F22" i="20" s="1"/>
  <c r="F27" i="20"/>
  <c r="F30" i="20"/>
  <c r="F32" i="20"/>
  <c r="F26" i="20"/>
  <c r="F29" i="20"/>
  <c r="F31" i="20"/>
  <c r="E28" i="19"/>
  <c r="E25" i="19"/>
  <c r="E22" i="19"/>
  <c r="F28" i="21" l="1"/>
  <c r="F21" i="21" s="1"/>
  <c r="F28" i="20"/>
  <c r="F25" i="20"/>
  <c r="F21" i="20"/>
  <c r="E21" i="19"/>
  <c r="F32" i="19" s="1"/>
  <c r="E28" i="18"/>
  <c r="E25" i="18"/>
  <c r="E22" i="18"/>
  <c r="F26" i="19" l="1"/>
  <c r="F23" i="19"/>
  <c r="F22" i="19" s="1"/>
  <c r="F31" i="19"/>
  <c r="F30" i="19"/>
  <c r="F29" i="19"/>
  <c r="F33" i="19"/>
  <c r="F27" i="19"/>
  <c r="F25" i="19" s="1"/>
  <c r="E21" i="18"/>
  <c r="F32" i="18" s="1"/>
  <c r="F26" i="18"/>
  <c r="E28" i="17"/>
  <c r="E25" i="17"/>
  <c r="E22" i="17"/>
  <c r="E21" i="17" s="1"/>
  <c r="F33" i="17" s="1"/>
  <c r="F28" i="19" l="1"/>
  <c r="F21" i="19" s="1"/>
  <c r="F23" i="18"/>
  <c r="F22" i="18" s="1"/>
  <c r="F31" i="18"/>
  <c r="F30" i="18"/>
  <c r="F29" i="18"/>
  <c r="F33" i="18"/>
  <c r="F27" i="18"/>
  <c r="F25" i="18"/>
  <c r="F23" i="17"/>
  <c r="F22" i="17" s="1"/>
  <c r="F27" i="17"/>
  <c r="F30" i="17"/>
  <c r="F32" i="17"/>
  <c r="F26" i="17"/>
  <c r="F29" i="17"/>
  <c r="F31" i="17"/>
  <c r="E28" i="16"/>
  <c r="E25" i="16"/>
  <c r="E22" i="16"/>
  <c r="F28" i="18" l="1"/>
  <c r="F21" i="18" s="1"/>
  <c r="F28" i="17"/>
  <c r="F25" i="17"/>
  <c r="E21" i="16"/>
  <c r="F32" i="16" s="1"/>
  <c r="F26" i="16"/>
  <c r="E28" i="15"/>
  <c r="E25" i="15"/>
  <c r="E22" i="15"/>
  <c r="E21" i="15" s="1"/>
  <c r="F33" i="15" s="1"/>
  <c r="F21" i="17" l="1"/>
  <c r="F23" i="16"/>
  <c r="F22" i="16" s="1"/>
  <c r="F31" i="16"/>
  <c r="F30" i="16"/>
  <c r="F29" i="16"/>
  <c r="F33" i="16"/>
  <c r="F27" i="16"/>
  <c r="F25" i="16" s="1"/>
  <c r="F23" i="15"/>
  <c r="F22" i="15" s="1"/>
  <c r="F27" i="15"/>
  <c r="F30" i="15"/>
  <c r="F32" i="15"/>
  <c r="F26" i="15"/>
  <c r="F29" i="15"/>
  <c r="F31" i="15"/>
  <c r="F28" i="16" l="1"/>
  <c r="F21" i="16" s="1"/>
  <c r="F28" i="15"/>
  <c r="F25" i="15"/>
  <c r="F21" i="15" l="1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<sst xmlns="http://schemas.openxmlformats.org/spreadsheetml/2006/main" count="600" uniqueCount="55">
  <si>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</si>
  <si>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</si>
  <si>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</si>
  <si>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evropských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</si>
  <si>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</si>
  <si>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</si>
  <si>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</si>
  <si>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</si>
  <si>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</si>
  <si>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</si>
  <si>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</si>
  <si>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</si>
  <si>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CZ0008475266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</si>
  <si>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</si>
  <si>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</si>
  <si>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</si>
  <si>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</si>
  <si>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</si>
  <si>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</si>
  <si>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</si>
  <si>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</si>
  <si>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</si>
  <si>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</si>
  <si>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</si>
  <si>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</si>
  <si>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</si>
  <si>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</si>
  <si>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</si>
  <si>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</si>
  <si>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</si>
  <si>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</si>
  <si>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</si>
  <si>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</si>
  <si>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</si>
  <si>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</si>
  <si>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</si>
  <si>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</si>
  <si>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</si>
  <si>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CZ0008475266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</si>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</sst>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0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J22" sqref="J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8"/>
      <c r="D12" s="15"/>
      <c r="E12" s="140"/>
      <c r="F12" s="140"/>
    </row>
    <row r="13" spans="1:6" x14ac:dyDescent="0.2">
      <c r="A13" s="29"/>
      <c r="B13" s="30"/>
      <c r="C13" s="30"/>
      <c r="D13" s="15"/>
      <c r="E13" s="107"/>
      <c r="F13" s="10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43496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150173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6055</v>
      </c>
      <c r="F22" s="65">
        <f>+F23+F24</f>
        <v>4.03201640774307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6055</v>
      </c>
      <c r="F23" s="65">
        <f>E23/E21*100</f>
        <v>4.03201640774307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143192</v>
      </c>
      <c r="F28" s="65">
        <f>+F29+F30+F31</f>
        <v>95.351361429817601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143192</v>
      </c>
      <c r="F30" s="65">
        <f>E30/$E$21*100</f>
        <v>95.351361429817601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926</v>
      </c>
      <c r="F33" s="78">
        <f>E33/$E$21*100</f>
        <v>0.61662216243932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1731653</v>
      </c>
      <c r="D41" s="95">
        <v>4855051</v>
      </c>
      <c r="E41" s="94">
        <v>1552700</v>
      </c>
      <c r="F41" s="96">
        <v>4231945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43496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148912046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2" sqref="G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5"/>
      <c r="D12" s="15"/>
      <c r="E12" s="140"/>
      <c r="F12" s="140"/>
    </row>
    <row r="13" spans="1:6" x14ac:dyDescent="0.2">
      <c r="A13" s="29"/>
      <c r="B13" s="30"/>
      <c r="C13" s="30"/>
      <c r="D13" s="15"/>
      <c r="E13" s="126"/>
      <c r="F13" s="12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43769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136236</v>
      </c>
      <c r="F21" s="60">
        <f>+F22+F25+F28+F33</f>
        <v>99.999999999999986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3187</v>
      </c>
      <c r="F22" s="65">
        <f>+F23+F24</f>
        <v>2.3393229396048034</v>
      </c>
    </row>
    <row r="23" spans="1:8" x14ac:dyDescent="0.2">
      <c r="A23" s="66" t="s">
        <v>21</v>
      </c>
      <c r="B23" s="67"/>
      <c r="C23" s="67"/>
      <c r="D23" s="63">
        <v>4</v>
      </c>
      <c r="E23" s="64">
        <v>3187</v>
      </c>
      <c r="F23" s="65">
        <f>E23/E21*100</f>
        <v>2.3393229396048034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130186</v>
      </c>
      <c r="F28" s="65">
        <f>+F29+F30+F31</f>
        <v>95.559176722745818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130186</v>
      </c>
      <c r="F30" s="65">
        <f>E30/$E$21*100</f>
        <v>95.559176722745818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2863</v>
      </c>
      <c r="F33" s="78">
        <f>E33/$E$21*100</f>
        <v>2.1015003376493735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52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2035828</v>
      </c>
      <c r="D41" s="95">
        <v>3525652</v>
      </c>
      <c r="E41" s="94">
        <v>1903966</v>
      </c>
      <c r="F41" s="96">
        <v>3296316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43769</v>
      </c>
      <c r="E47" s="33"/>
    </row>
    <row r="48" spans="1:6" ht="13.5" thickBot="1" x14ac:dyDescent="0.25">
      <c r="A48" s="92" t="s">
        <v>38</v>
      </c>
      <c r="B48" s="58">
        <v>1</v>
      </c>
      <c r="C48" s="137">
        <v>135310582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5" sqref="G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8"/>
      <c r="D12" s="15"/>
      <c r="E12" s="140"/>
      <c r="F12" s="140"/>
    </row>
    <row r="13" spans="1:6" x14ac:dyDescent="0.2">
      <c r="A13" s="29"/>
      <c r="B13" s="30"/>
      <c r="C13" s="30"/>
      <c r="D13" s="15"/>
      <c r="E13" s="127"/>
      <c r="F13" s="12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43799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137139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7393</v>
      </c>
      <c r="F22" s="65">
        <f>+F23+F24</f>
        <v>5.3908807851887497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7393</v>
      </c>
      <c r="F23" s="65">
        <f>E23/E21*100</f>
        <v>5.3908807851887497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127086</v>
      </c>
      <c r="F28" s="65">
        <f>+F29+F30+F31</f>
        <v>92.66948132916238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127086</v>
      </c>
      <c r="F30" s="65">
        <f>E30/$E$21*100</f>
        <v>92.66948132916238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2660</v>
      </c>
      <c r="F33" s="78">
        <f>E33/$E$21*100</f>
        <v>1.939637885648867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53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1873677</v>
      </c>
      <c r="D41" s="95">
        <v>4563809</v>
      </c>
      <c r="E41" s="94">
        <v>1814108</v>
      </c>
      <c r="F41" s="96">
        <v>4419638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43798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135829543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G7" sqref="G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9"/>
      <c r="D12" s="15"/>
      <c r="E12" s="140"/>
      <c r="F12" s="140"/>
    </row>
    <row r="13" spans="1:6" x14ac:dyDescent="0.2">
      <c r="A13" s="29"/>
      <c r="B13" s="30"/>
      <c r="C13" s="30"/>
      <c r="D13" s="15"/>
      <c r="E13" s="130"/>
      <c r="F13" s="13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43830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138990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6434</v>
      </c>
      <c r="F22" s="65">
        <f>+F23+F24</f>
        <v>4.629110007914238</v>
      </c>
    </row>
    <row r="23" spans="1:8" x14ac:dyDescent="0.2">
      <c r="A23" s="66" t="s">
        <v>21</v>
      </c>
      <c r="B23" s="67"/>
      <c r="C23" s="67"/>
      <c r="D23" s="63">
        <v>4</v>
      </c>
      <c r="E23" s="64">
        <v>6434</v>
      </c>
      <c r="F23" s="65">
        <f>E23/E21*100</f>
        <v>4.629110007914238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129157</v>
      </c>
      <c r="F28" s="65">
        <f>+F29+F30+F31</f>
        <v>92.925390315850066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129157</v>
      </c>
      <c r="F30" s="65">
        <f>E30/$E$21*100</f>
        <v>92.925390315850066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3399</v>
      </c>
      <c r="F33" s="78">
        <f>E33/$E$21*100</f>
        <v>2.4454996762357002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917783</v>
      </c>
      <c r="D41" s="95">
        <v>1649517</v>
      </c>
      <c r="E41" s="94">
        <v>898319</v>
      </c>
      <c r="F41" s="96">
        <v>1603315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43830</v>
      </c>
      <c r="E47" s="33"/>
    </row>
    <row r="48" spans="1:6" ht="13.5" thickBot="1" x14ac:dyDescent="0.25">
      <c r="A48" s="92" t="s">
        <v>38</v>
      </c>
      <c r="B48" s="58">
        <v>1</v>
      </c>
      <c r="C48" s="137">
        <v>137433242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E34" sqref="E3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09"/>
      <c r="D12" s="15"/>
      <c r="E12" s="140"/>
      <c r="F12" s="140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43524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152339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4297</v>
      </c>
      <c r="F22" s="65">
        <f>+F23+F24</f>
        <v>2.8206828192386717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4297</v>
      </c>
      <c r="F23" s="65">
        <f>E23/E21*100</f>
        <v>2.8206828192386717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146197</v>
      </c>
      <c r="F28" s="65">
        <f>+F29+F30+F31</f>
        <v>95.968202495749608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146197</v>
      </c>
      <c r="F30" s="65">
        <f>E30/$E$21*100</f>
        <v>95.968202495749608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1845</v>
      </c>
      <c r="F33" s="78">
        <f>E33/$E$21*100</f>
        <v>1.2111146850117172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44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1669394</v>
      </c>
      <c r="D41" s="95">
        <v>2887942</v>
      </c>
      <c r="E41" s="94">
        <v>1540439</v>
      </c>
      <c r="F41" s="96">
        <v>2668158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43524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151667365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16" workbookViewId="0">
      <selection activeCell="G30" sqref="G3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2"/>
      <c r="D12" s="15"/>
      <c r="E12" s="140"/>
      <c r="F12" s="140"/>
    </row>
    <row r="13" spans="1:6" x14ac:dyDescent="0.2">
      <c r="A13" s="29"/>
      <c r="B13" s="30"/>
      <c r="C13" s="30"/>
      <c r="D13" s="15"/>
      <c r="E13" s="111"/>
      <c r="F13" s="11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43555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161077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13612</v>
      </c>
      <c r="F22" s="65">
        <f>+F23+F24</f>
        <v>8.4506167857608485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13612</v>
      </c>
      <c r="F23" s="65">
        <f>E23/E21*100</f>
        <v>8.4506167857608485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146543</v>
      </c>
      <c r="F28" s="65">
        <f>+F29+F30+F31</f>
        <v>90.976986161897727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146543</v>
      </c>
      <c r="F30" s="65">
        <f>E30/$E$21*100</f>
        <v>90.976986161897727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922</v>
      </c>
      <c r="F33" s="78">
        <f>E33/$E$21*100</f>
        <v>0.57239705234142679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45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15886405</v>
      </c>
      <c r="D41" s="95">
        <v>5662115</v>
      </c>
      <c r="E41" s="94">
        <v>14923844</v>
      </c>
      <c r="F41" s="96">
        <v>5359754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43553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160624636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33" workbookViewId="0">
      <selection activeCell="J49" sqref="J4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3"/>
      <c r="D12" s="15"/>
      <c r="E12" s="140"/>
      <c r="F12" s="140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43585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166097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11192</v>
      </c>
      <c r="F22" s="65">
        <f>+F23+F24</f>
        <v>6.7382312744962283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11192</v>
      </c>
      <c r="F23" s="65">
        <f>E23/E21*100</f>
        <v>6.7382312744962283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153424</v>
      </c>
      <c r="F28" s="65">
        <f>+F29+F30+F31</f>
        <v>92.370121073830347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153424</v>
      </c>
      <c r="F30" s="65">
        <f>E30/$E$21*100</f>
        <v>92.370121073830347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1481</v>
      </c>
      <c r="F33" s="78">
        <f>E33/$E$21*100</f>
        <v>0.89164765167341964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46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1920005</v>
      </c>
      <c r="D41" s="95">
        <v>4445948</v>
      </c>
      <c r="E41" s="94">
        <v>1880664</v>
      </c>
      <c r="F41" s="96">
        <v>4300403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43585</v>
      </c>
      <c r="E47" s="33"/>
    </row>
    <row r="48" spans="1:6" ht="13.5" thickBot="1" x14ac:dyDescent="0.25">
      <c r="A48" s="92" t="s">
        <v>38</v>
      </c>
      <c r="B48" s="58">
        <v>1</v>
      </c>
      <c r="C48" s="137">
        <v>165828283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45" workbookViewId="0">
      <selection activeCell="J5" sqref="J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6"/>
      <c r="D12" s="15"/>
      <c r="E12" s="140"/>
      <c r="F12" s="140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43616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154275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9378</v>
      </c>
      <c r="F22" s="65">
        <f>+F23+F24</f>
        <v>6.0787554691298009</v>
      </c>
    </row>
    <row r="23" spans="1:8" x14ac:dyDescent="0.2">
      <c r="A23" s="66" t="s">
        <v>21</v>
      </c>
      <c r="B23" s="67"/>
      <c r="C23" s="67"/>
      <c r="D23" s="63">
        <v>4</v>
      </c>
      <c r="E23" s="64">
        <v>9378</v>
      </c>
      <c r="F23" s="65">
        <f>E23/E21*100</f>
        <v>6.0787554691298009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143479</v>
      </c>
      <c r="F28" s="65">
        <f>+F29+F30+F31</f>
        <v>93.002106627775078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143479</v>
      </c>
      <c r="F30" s="65">
        <f>E30/$E$21*100</f>
        <v>93.002106627775078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1418</v>
      </c>
      <c r="F33" s="78">
        <f>E33/$E$21*100</f>
        <v>0.91913790309512233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47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2305289</v>
      </c>
      <c r="D41" s="95">
        <v>3487812</v>
      </c>
      <c r="E41" s="94">
        <v>2219394</v>
      </c>
      <c r="F41" s="96">
        <v>3334186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43616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153942914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7" sqref="H1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17"/>
      <c r="D12" s="15"/>
      <c r="E12" s="140"/>
      <c r="F12" s="140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43646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158434</v>
      </c>
      <c r="F21" s="60">
        <f>+F22+F25+F28+F33</f>
        <v>100.00000000000001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9606</v>
      </c>
      <c r="F22" s="65">
        <f>+F23+F24</f>
        <v>6.0630925180201221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9606</v>
      </c>
      <c r="F23" s="65">
        <f>E23/E21*100</f>
        <v>6.0630925180201221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146754</v>
      </c>
      <c r="F28" s="65">
        <f>+F29+F30+F31</f>
        <v>92.627845033263071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146754</v>
      </c>
      <c r="F30" s="65">
        <f>E30/$E$21*100</f>
        <v>92.627845033263071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2074</v>
      </c>
      <c r="F33" s="78">
        <f>E33/$E$21*100</f>
        <v>1.3090624487168159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48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1316008</v>
      </c>
      <c r="D41" s="95">
        <v>2308701</v>
      </c>
      <c r="E41" s="94">
        <v>1227875</v>
      </c>
      <c r="F41" s="96">
        <v>2148964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43644</v>
      </c>
      <c r="E47" s="33"/>
    </row>
    <row r="48" spans="1:6" ht="13.5" thickBot="1" x14ac:dyDescent="0.25">
      <c r="A48" s="92" t="s">
        <v>38</v>
      </c>
      <c r="B48" s="58">
        <v>1</v>
      </c>
      <c r="C48" s="137">
        <v>158171216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2" sqref="H1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0"/>
      <c r="D12" s="15"/>
      <c r="E12" s="140"/>
      <c r="F12" s="140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43677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147528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2174</v>
      </c>
      <c r="F22" s="65">
        <f>+F23+F24</f>
        <v>1.4736185673228133</v>
      </c>
    </row>
    <row r="23" spans="1:8" x14ac:dyDescent="0.2">
      <c r="A23" s="66" t="s">
        <v>21</v>
      </c>
      <c r="B23" s="67"/>
      <c r="C23" s="67"/>
      <c r="D23" s="63">
        <v>4</v>
      </c>
      <c r="E23" s="64">
        <v>2174</v>
      </c>
      <c r="F23" s="65">
        <f>E23/E21*100</f>
        <v>1.4736185673228133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134629</v>
      </c>
      <c r="F28" s="65">
        <f>+F29+F30+F31</f>
        <v>91.256575023046466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134629</v>
      </c>
      <c r="F30" s="65">
        <f>E30/$E$21*100</f>
        <v>91.256575023046466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10725</v>
      </c>
      <c r="F33" s="78">
        <f>E33/$E$21*100</f>
        <v>7.2698064096307133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49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2021634</v>
      </c>
      <c r="D41" s="95">
        <v>13384908</v>
      </c>
      <c r="E41" s="94">
        <v>1941221</v>
      </c>
      <c r="F41" s="96">
        <v>12871942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43677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147186177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opLeftCell="A39" workbookViewId="0">
      <selection activeCell="H19" sqref="H1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1"/>
      <c r="D12" s="15"/>
      <c r="E12" s="140"/>
      <c r="F12" s="140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43708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130918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5202</v>
      </c>
      <c r="F22" s="65">
        <f>+F23+F24</f>
        <v>3.9734795826395151</v>
      </c>
    </row>
    <row r="23" spans="1:8" x14ac:dyDescent="0.2">
      <c r="A23" s="66" t="s">
        <v>21</v>
      </c>
      <c r="B23" s="67"/>
      <c r="C23" s="67"/>
      <c r="D23" s="63">
        <v>4</v>
      </c>
      <c r="E23" s="64">
        <v>5202</v>
      </c>
      <c r="F23" s="65">
        <f>E23/E21*100</f>
        <v>3.9734795826395151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125306</v>
      </c>
      <c r="F28" s="65">
        <f>+F29+F30+F31</f>
        <v>95.713347286087483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125306</v>
      </c>
      <c r="F30" s="65">
        <f>E30/$E$21*100</f>
        <v>95.713347286087483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410</v>
      </c>
      <c r="F33" s="78">
        <f>E33/$E$21*100</f>
        <v>0.31317313127301055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50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3319857</v>
      </c>
      <c r="D41" s="95">
        <v>15258037</v>
      </c>
      <c r="E41" s="94">
        <v>3064555</v>
      </c>
      <c r="F41" s="96">
        <v>14388045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43707</v>
      </c>
      <c r="E47" s="33"/>
    </row>
    <row r="48" spans="1:6" ht="13.5" thickBot="1" x14ac:dyDescent="0.25">
      <c r="A48" s="92" t="s">
        <v>38</v>
      </c>
      <c r="B48" s="58">
        <v>1</v>
      </c>
      <c r="C48" s="137">
        <v>130524634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F1" sqref="F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9" t="s">
        <v>12</v>
      </c>
      <c r="B12" s="139"/>
      <c r="C12" s="124"/>
      <c r="D12" s="15"/>
      <c r="E12" s="140"/>
      <c r="F12" s="140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13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5" thickBot="1" x14ac:dyDescent="0.25">
      <c r="A20" s="49"/>
      <c r="B20" s="50"/>
      <c r="C20" s="51"/>
      <c r="D20" s="52"/>
      <c r="E20" s="53" t="s">
        <v>18</v>
      </c>
      <c r="F20" s="54">
        <v>43738</v>
      </c>
      <c r="G20" s="55"/>
    </row>
    <row r="21" spans="1:8" x14ac:dyDescent="0.2">
      <c r="A21" s="56" t="s">
        <v>19</v>
      </c>
      <c r="B21" s="57"/>
      <c r="C21" s="57"/>
      <c r="D21" s="58">
        <v>1</v>
      </c>
      <c r="E21" s="59">
        <f>E22+E25+E28+E33</f>
        <v>136179</v>
      </c>
      <c r="F21" s="60">
        <f>+F22+F25+F28+F33</f>
        <v>100</v>
      </c>
    </row>
    <row r="22" spans="1:8" x14ac:dyDescent="0.2">
      <c r="A22" s="61" t="s">
        <v>20</v>
      </c>
      <c r="B22" s="62"/>
      <c r="C22" s="62"/>
      <c r="D22" s="63">
        <v>3</v>
      </c>
      <c r="E22" s="64">
        <f>E23</f>
        <v>4421</v>
      </c>
      <c r="F22" s="65">
        <f>+F23+F24</f>
        <v>3.246462376724752</v>
      </c>
    </row>
    <row r="23" spans="1:8" x14ac:dyDescent="0.2">
      <c r="A23" s="66" t="s">
        <v>21</v>
      </c>
      <c r="B23" s="67"/>
      <c r="C23" s="67"/>
      <c r="D23" s="63">
        <v>4</v>
      </c>
      <c r="E23" s="64">
        <v>4421</v>
      </c>
      <c r="F23" s="65">
        <f>E23/E21*100</f>
        <v>3.246462376724752</v>
      </c>
    </row>
    <row r="24" spans="1:8" hidden="1" x14ac:dyDescent="0.2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26</v>
      </c>
      <c r="B28" s="67"/>
      <c r="C28" s="67"/>
      <c r="D28" s="63">
        <v>12</v>
      </c>
      <c r="E28" s="64">
        <f>E29+E30</f>
        <v>130343</v>
      </c>
      <c r="F28" s="65">
        <f>+F29+F30+F31</f>
        <v>95.714464050991708</v>
      </c>
    </row>
    <row r="29" spans="1:8" hidden="1" x14ac:dyDescent="0.2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28</v>
      </c>
      <c r="B30" s="67"/>
      <c r="C30" s="67"/>
      <c r="D30" s="63">
        <v>14</v>
      </c>
      <c r="E30" s="64">
        <v>130343</v>
      </c>
      <c r="F30" s="65">
        <f>E30/$E$21*100</f>
        <v>95.714464050991708</v>
      </c>
      <c r="H30" s="68"/>
    </row>
    <row r="31" spans="1:8" hidden="1" x14ac:dyDescent="0.2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31</v>
      </c>
      <c r="B33" s="75"/>
      <c r="C33" s="75"/>
      <c r="D33" s="76">
        <v>24</v>
      </c>
      <c r="E33" s="77">
        <v>1415</v>
      </c>
      <c r="F33" s="78">
        <f>E33/$E$21*100</f>
        <v>1.0390735722835385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32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1" t="s">
        <v>33</v>
      </c>
      <c r="B38" s="144" t="s">
        <v>15</v>
      </c>
      <c r="C38" s="146" t="s">
        <v>34</v>
      </c>
      <c r="D38" s="147"/>
      <c r="E38" s="146" t="s">
        <v>35</v>
      </c>
      <c r="F38" s="147"/>
    </row>
    <row r="39" spans="1:6" x14ac:dyDescent="0.2">
      <c r="A39" s="142"/>
      <c r="B39" s="145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5" thickBot="1" x14ac:dyDescent="0.25">
      <c r="A40" s="143"/>
      <c r="B40" s="134"/>
      <c r="C40" s="148" t="s">
        <v>51</v>
      </c>
      <c r="D40" s="148"/>
      <c r="E40" s="148"/>
      <c r="F40" s="149"/>
    </row>
    <row r="41" spans="1:6" ht="13.5" thickBot="1" x14ac:dyDescent="0.25">
      <c r="A41" s="92" t="s">
        <v>38</v>
      </c>
      <c r="B41" s="93">
        <v>1</v>
      </c>
      <c r="C41" s="94">
        <v>3101975</v>
      </c>
      <c r="D41" s="95">
        <v>3088413</v>
      </c>
      <c r="E41" s="94">
        <v>2926689</v>
      </c>
      <c r="F41" s="96">
        <v>2913847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39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1" t="s">
        <v>33</v>
      </c>
      <c r="B46" s="133" t="s">
        <v>15</v>
      </c>
      <c r="C46" s="135" t="s">
        <v>40</v>
      </c>
      <c r="D46" s="136"/>
      <c r="E46" s="99"/>
    </row>
    <row r="47" spans="1:6" ht="13.5" thickBot="1" x14ac:dyDescent="0.25">
      <c r="A47" s="132"/>
      <c r="B47" s="134"/>
      <c r="C47" s="100" t="s">
        <v>41</v>
      </c>
      <c r="D47" s="101">
        <v>43738</v>
      </c>
      <c r="E47" s="33"/>
    </row>
    <row r="48" spans="1:6" ht="13.5" thickBot="1" x14ac:dyDescent="0.25">
      <c r="A48" s="92" t="s">
        <v>38</v>
      </c>
      <c r="B48" s="58">
        <v>1</v>
      </c>
      <c r="C48" s="137">
        <v>135389336</v>
      </c>
      <c r="D48" s="138"/>
      <c r="E48" s="102"/>
    </row>
    <row r="50" spans="1:6" ht="51" x14ac:dyDescent="0.25">
      <c r="A50" s="103" t="s">
        <v>42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2020-01-08T08:52:30Z</dcterms:modified>
</cp:coreProperties>
</file>